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120" windowWidth="15360" windowHeight="7515" tabRatio="6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F88" i="12"/>
  <c r="AP88"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<sst xmlns="http://schemas.openxmlformats.org/spreadsheetml/2006/main" count="1082" uniqueCount="592">
  <si>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</si>
  <si>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</si>
  <si>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</si>
  <si>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</si>
  <si>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</si>
  <si>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</si>
  <si>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</si>
  <si>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</si>
  <si>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</si>
  <si>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</si>
  <si>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</si>
  <si>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</si>
  <si>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</si>
  <si>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</si>
  <si>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</si>
  <si>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</si>
  <si>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</si>
  <si>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</si>
  <si>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</si>
  <si>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</si>
  <si>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</si>
  <si>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</si>
  <si>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</si>
  <si>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</si>
  <si>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</si>
  <si>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</si>
  <si>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</si>
  <si>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</si>
  <si>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</si>
  <si>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</si>
  <si>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</si>
  <si>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</si>
  <si>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</si>
  <si>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</si>
  <si>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</si>
  <si>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</si>
  <si>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</si>
  <si>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</si>
  <si>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</si>
  <si>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</si>
  <si>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</si>
  <si>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</si>
  <si>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</si>
  <si>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</si>
  <si>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</si>
  <si>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</si>
  <si>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</si>
  <si>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</si>
  <si>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</si>
  <si>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</si>
  <si>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</si>
  <si>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</si>
  <si>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</si>
  <si>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</si>
  <si>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</si>
  <si>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</si>
  <si>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</si>
  <si>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</si>
  <si>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</si>
  <si>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</si>
  <si>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</si>
  <si>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</si>
  <si>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</si>
  <si>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</si>
  <si>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</si>
  <si>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</si>
  <si>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</si>
  <si>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</si>
  <si>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</si>
  <si>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</si>
  <si>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</si>
  <si>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</si>
  <si>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</si>
  <si>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</si>
  <si>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</si>
  <si>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</si>
  <si>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</si>
  <si>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</si>
  <si>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</si>
  <si>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</si>
  <si>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</si>
  <si>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</si>
  <si>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</si>
  <si>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</si>
  <si>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</si>
  <si>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</si>
  <si>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</si>
  <si>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</si>
  <si>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</si>
  <si>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</si>
  <si>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</si>
  <si>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</si>
  <si>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</si>
  <si>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</si>
  <si>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</si>
  <si>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</si>
  <si>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</si>
  <si>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</si>
  <si>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</si>
  <si>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</si>
  <si>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</si>
  <si>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</si>
  <si>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</si>
  <si>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</si>
  <si>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</si>
  <si>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</si>
  <si>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</si>
  <si>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</si>
  <si>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</si>
  <si>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</si>
  <si>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</si>
  <si>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</si>
  <si>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</si>
  <si>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</si>
  <si>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</si>
  <si>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</si>
  <si>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</si>
  <si>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</si>
  <si>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</si>
  <si>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</si>
  <si>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</si>
  <si>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</si>
  <si>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</si>
  <si>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</si>
  <si>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</si>
  <si>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</si>
  <si>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</si>
  <si>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</si>
  <si>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</si>
  <si>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</si>
  <si>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</si>
  <si>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</si>
  <si>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</si>
  <si>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</si>
  <si>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</si>
  <si>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</si>
  <si>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</si>
  <si>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</si>
  <si>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</si>
  <si>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</si>
  <si>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</si>
  <si>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</si>
  <si>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</si>
  <si>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</si>
  <si>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</si>
  <si>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</si>
  <si>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</si>
  <si>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</si>
  <si>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</si>
  <si>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</si>
  <si>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</si>
  <si>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</si>
  <si>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</si>
  <si>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</si>
  <si>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</si>
  <si>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</si>
  <si>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</si>
  <si>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</si>
  <si>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</si>
  <si>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</si>
  <si>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</si>
  <si>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</si>
  <si>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</si>
  <si>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</si>
  <si>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</si>
  <si>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</si>
  <si>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</si>
  <si>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</si>
  <si>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</si>
  <si>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</si>
  <si>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</si>
  <si>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</si>
  <si>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</si>
  <si>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</si>
  <si>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</si>
  <si>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</si>
  <si>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</si>
  <si>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</si>
  <si>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</si>
  <si>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</si>
  <si>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</si>
  <si>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</si>
  <si>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</si>
  <si>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</si>
  <si>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</si>
  <si>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</si>
  <si>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</si>
  <si>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</si>
  <si>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</si>
  <si>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</si>
  <si>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</si>
  <si>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</si>
  <si>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</si>
  <si>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</si>
  <si>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</si>
  <si>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</si>
  <si>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</si>
  <si>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</si>
  <si>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</si>
  <si>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</si>
  <si>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</si>
  <si>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</si>
  <si>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</si>
  <si>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</si>
  <si>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</si>
  <si>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</si>
  <si>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青森県中泊町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</si>
  <si>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</si>
  <si>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</si>
  <si>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</si>
  <si>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</si>
  <si>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</si>
  <si>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</si>
  <si>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</si>
  <si>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</si>
  <si>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</si>
  <si>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</si>
  <si>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</si>
  <si>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</si>
  <si>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</si>
  <si>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</si>
  <si>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</si>
  <si>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</si>
  <si>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</si>
  <si>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</si>
  <si>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</si>
  <si>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</si>
  <si>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</si>
  <si>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</si>
  <si>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</si>
  <si>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</si>
  <si>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</si>
  <si>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</si>
  <si>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</si>
  <si>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</si>
  <si>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</si>
  <si>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</si>
  <si>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</si>
  <si>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</si>
  <si>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</si>
  <si>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</si>
  <si>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</si>
  <si>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</si>
  <si>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</si>
  <si>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</si>
  <si>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</si>
  <si>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</si>
  <si>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</si>
  <si>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</si>
  <si>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</si>
  <si>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</si>
  <si>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</si>
  <si>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</si>
  <si>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</si>
  <si>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</si>
  <si>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</si>
  <si>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</si>
  <si>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</si>
  <si>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</si>
  <si>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</si>
  <si>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</si>
  <si>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</si>
  <si>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</si>
  <si>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</si>
  <si>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</si>
  <si>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</si>
  <si>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</si>
  <si>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</si>
  <si>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</si>
  <si>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</si>
  <si>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</si>
  <si>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</si>
  <si>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</si>
  <si>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</si>
  <si>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</si>
  <si>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</si>
  <si>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</si>
  <si>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</si>
  <si>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</si>
  <si>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</si>
  <si>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</si>
  <si>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</si>
  <si>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</si>
  <si>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</si>
  <si>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</si>
  <si>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</si>
  <si>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</si>
  <si>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</si>
  <si>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</si>
  <si>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</si>
  <si>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</si>
  <si>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</si>
  <si>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</si>
  <si>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</si>
  <si>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</si>
  <si>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</si>
  <si>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</si>
  <si>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</si>
  <si>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</si>
  <si>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</si>
  <si>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</si>
  <si>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</si>
  <si>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</si>
  <si>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</si>
  <si>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</si>
  <si>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</si>
  <si>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</si>
  <si>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</si>
  <si>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</si>
  <si>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</si>
  <si>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</si>
  <si>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</si>
  <si>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</si>
  <si>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</si>
  <si>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</si>
  <si>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</si>
  <si>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</si>
  <si>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</si>
  <si>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</si>
  <si>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</si>
  <si>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</si>
  <si>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</si>
  <si>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</si>
  <si>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</si>
  <si>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</si>
  <si>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</si>
  <si>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</si>
  <si>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</si>
  <si>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</si>
  <si>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</si>
  <si>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</si>
  <si>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</si>
  <si>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</si>
  <si>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</si>
  <si>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</si>
  <si>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</si>
  <si>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</si>
  <si>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</si>
  <si>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</si>
  <si>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</si>
  <si>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</si>
  <si>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</si>
  <si>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</si>
  <si>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</si>
  <si>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</si>
  <si>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</si>
  <si>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</si>
  <si>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</si>
  <si>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</si>
  <si>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</si>
  <si>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</si>
  <si>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</si>
  <si>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</si>
  <si>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</si>
  <si>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</si>
  <si>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</si>
  <si>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青森県中泊町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</si>
  <si>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</si>
  <si>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</si>
  <si>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</si>
  <si>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</si>
  <si>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</si>
  <si>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</si>
  <si>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</si>
  <si>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</si>
  <si>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</si>
  <si>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</si>
  <si>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</si>
  <si>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</si>
  <si>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</si>
  <si>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</si>
  <si>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</si>
  <si>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</si>
  <si>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</si>
  <si>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</si>
  <si>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</si>
  <si>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</si>
  <si>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</si>
  <si>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</si>
  <si>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</si>
  <si>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</si>
  <si>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</si>
  <si>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</si>
  <si>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</si>
  <si>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</si>
  <si>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</si>
  <si>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</si>
  <si>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</si>
  <si>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</si>
  <si>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</si>
  <si>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中泊町国民健康保険特別会計(事業勘定)</t>
    <phoneticPr fontId="5"/>
  </si>
  <si>
    <t>中泊町国民健康保険特別会計(診療施設勘定)</t>
    <phoneticPr fontId="5"/>
  </si>
  <si>
    <t>中泊町介護保険事業特別会計</t>
    <phoneticPr fontId="5"/>
  </si>
  <si>
    <t>中泊町後期高齢医療特別会計</t>
    <phoneticPr fontId="5"/>
  </si>
  <si>
    <t>中泊町水道事業特別会計</t>
    <phoneticPr fontId="5"/>
  </si>
  <si>
    <t>法適用企業</t>
    <phoneticPr fontId="5"/>
  </si>
  <si>
    <t>中泊町農業集落排水事業特別会計</t>
    <phoneticPr fontId="5"/>
  </si>
  <si>
    <t>法非適用企業</t>
    <phoneticPr fontId="5"/>
  </si>
  <si>
    <t>中泊町漁業集落排水事業特別会計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</si>
  <si>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</si>
  <si>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</si>
  <si>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</si>
  <si>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</si>
  <si>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</si>
  <si>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</si>
  <si>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</si>
  <si>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</si>
  <si>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</si>
  <si>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</si>
  <si>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</si>
  <si>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</si>
  <si>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</si>
  <si>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</si>
  <si>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</si>
  <si>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</si>
  <si>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</si>
  <si>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</si>
  <si>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</si>
  <si>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</si>
  <si>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</si>
  <si>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</si>
  <si>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</si>
  <si>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</si>
  <si>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</si>
  <si>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</si>
  <si>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</si>
  <si>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</si>
  <si>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</si>
  <si>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</si>
  <si>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</si>
  <si>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</si>
  <si>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</si>
  <si>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</si>
  <si>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</si>
  <si>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</si>
  <si>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</si>
  <si>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</si>
  <si>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</si>
  <si>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</si>
  <si>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</si>
  <si>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</si>
  <si>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</si>
  <si>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</si>
  <si>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</si>
  <si>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</si>
  <si>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</si>
  <si>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</si>
  <si>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</si>
  <si>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</si>
  <si>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</si>
  <si>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</si>
  <si>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</si>
  <si>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</si>
  <si>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</si>
  <si>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</si>
  <si>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</si>
  <si>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</si>
  <si>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</si>
  <si>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</si>
  <si>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</si>
  <si>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</si>
  <si>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</si>
  <si>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</si>
  <si>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</si>
  <si>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</si>
  <si>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</si>
  <si>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</si>
  <si>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</si>
  <si>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</si>
  <si>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</si>
  <si>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</si>
  <si>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</si>
  <si>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</si>
  <si>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</si>
  <si>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</si>
  <si>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</si>
  <si>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</si>
  <si>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</si>
  <si>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</si>
  <si>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</si>
  <si>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</si>
  <si>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</si>
  <si>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</si>
  <si>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</si>
  <si>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</si>
  <si>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</si>
  <si>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</si>
  <si>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</si>
  <si>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</si>
  <si>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</si>
  <si>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</si>
  <si>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</si>
  <si>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</si>
  <si>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</si>
  <si>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</si>
  <si>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</si>
  <si>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</si>
  <si>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</si>
  <si>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</si>
  <si>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</si>
  <si>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</si>
  <si>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</si>
  <si>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</si>
  <si>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</si>
  <si>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</si>
  <si>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</si>
  <si>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</si>
  <si>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</si>
  <si>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</si>
  <si>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</si>
  <si>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</si>
  <si>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</si>
  <si>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</si>
  <si>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</si>
  <si>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</si>
  <si>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</si>
  <si>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</si>
  <si>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</si>
  <si>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</si>
  <si>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</si>
  <si>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</si>
  <si>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</si>
  <si>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</si>
  <si>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</si>
  <si>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</si>
  <si>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</si>
  <si>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</si>
  <si>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</si>
  <si>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</si>
  <si>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</si>
  <si>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</si>
  <si>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</si>
  <si>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</si>
  <si>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</si>
  <si>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</si>
  <si>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</si>
  <si>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</si>
  <si>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</si>
  <si>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</si>
  <si>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</si>
  <si>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</si>
  <si>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</si>
  <si>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</si>
  <si>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</si>
  <si>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</si>
  <si>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中泊町水道事業特別会計</t>
  </si>
  <si>
    <t>一般会計</t>
  </si>
  <si>
    <t>中泊町国民健康保険特別会計(事業勘定)</t>
  </si>
  <si>
    <t>▲ 2.35</t>
  </si>
  <si>
    <t>中泊町介護保険事業特別会計</t>
  </si>
  <si>
    <t>中泊町後期高齢医療特別会計</t>
  </si>
  <si>
    <t>中泊町漁業集落排水事業特別会計</t>
  </si>
  <si>
    <t>中泊町農業集落排水事業特別会計</t>
  </si>
  <si>
    <t>中泊町国民健康保険特別会計(診療施設勘定)</t>
  </si>
  <si>
    <t>▲ 1.94</t>
  </si>
  <si>
    <t>その他会計（赤字）</t>
  </si>
  <si>
    <t>その他会計（黒字）</t>
  </si>
  <si>
    <t>青森県市町村職員退職手当組合</t>
  </si>
  <si>
    <t>青森県交通災害共済組合</t>
  </si>
  <si>
    <t>青森県後期高齢者医療広域連合(一般会計)</t>
    <rPh sb="15" eb="17">
      <t>イッパン</t>
    </rPh>
    <rPh sb="17" eb="19">
      <t>カイケイ</t>
    </rPh>
    <phoneticPr fontId="5"/>
  </si>
  <si>
    <t>青森県後期高齢者医療広域連合(特別会計)</t>
    <rPh sb="15" eb="17">
      <t>トクベツ</t>
    </rPh>
    <rPh sb="17" eb="19">
      <t>カイケイ</t>
    </rPh>
    <phoneticPr fontId="5"/>
  </si>
  <si>
    <t>青森県市町村総合事務組合</t>
  </si>
  <si>
    <t>五所川原地区消防事務組合</t>
  </si>
  <si>
    <t>つがる西北五広域連合(病院事業会計)</t>
  </si>
  <si>
    <t>つがる西北五広域連合(一般会計)</t>
    <rPh sb="11" eb="13">
      <t>イッパン</t>
    </rPh>
    <rPh sb="13" eb="15">
      <t>カイケイ</t>
    </rPh>
    <phoneticPr fontId="5"/>
  </si>
  <si>
    <t>西北五広域福祉事務組合</t>
  </si>
  <si>
    <t>西北五環境整備事務組合</t>
  </si>
  <si>
    <t>法適用企業</t>
    <phoneticPr fontId="2"/>
  </si>
  <si>
    <t>-</t>
    <phoneticPr fontId="2"/>
  </si>
  <si>
    <t>-</t>
    <phoneticPr fontId="2"/>
  </si>
  <si>
    <t>-</t>
    <phoneticPr fontId="2"/>
  </si>
  <si>
    <t>-</t>
    <phoneticPr fontId="2"/>
  </si>
  <si>
    <t>-</t>
    <phoneticPr fontId="2"/>
  </si>
  <si>
    <t>合併振興基金</t>
    <phoneticPr fontId="2"/>
  </si>
  <si>
    <t>地域福祉基金</t>
    <phoneticPr fontId="2"/>
  </si>
  <si>
    <t>ふるさと活性化対策基金</t>
    <phoneticPr fontId="2"/>
  </si>
  <si>
    <t>秋元文庫基金</t>
    <phoneticPr fontId="2"/>
  </si>
  <si>
    <t>青少年育成基金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</si>
  <si>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</si>
  <si>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</si>
  <si>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</si>
  <si>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平成29年度分の固定資産台帳については、現在更新中。</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</si>
  <si>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</si>
  <si>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</si>
  <si>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</si>
  <si>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</si>
  <si>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</si>
  <si>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</si>
  <si>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</si>
  <si>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</si>
  <si>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</si>
  <si>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平成29年度は両立とも減少となったが、中長期的な視点で考えると、元利償還金は平成20年度のピーク以降年々減少傾向が続き、充当可能財源についても増加傾向にあるものの、今後は近年の継続的な新公営住宅建設事業や、平成28年度の新庁舎建設事業債の元金償還の開始、平成30年度以降の大型事業(こどまり小中学校建設事業・新消防署建設事業)の起債額の増加で両比率ともに上昇していくことが懸念される。
　類似団体と比較すると、実質公債費比率は0.9ポイント下回るものの、将来負担比率では49.3ポイント上回っている。
　今後も、自主財源に乏しく、起債に依存する状況にあり、引き続き事務事業の見直しや定員の適正化、厳密な公共施設等管理計画、基金の取崩し等で適正な財政運営を図って行く。　</t>
    <rPh sb="2" eb="4">
      <t>ｈ</t>
    </rPh>
    <rPh sb="6" eb="8">
      <t>ネ</t>
    </rPh>
    <rPh sb="9" eb="11">
      <t>リョウリツ</t>
    </rPh>
    <rPh sb="13" eb="15">
      <t>ゲンショウ</t>
    </rPh>
    <rPh sb="21" eb="24">
      <t>チュウチョウキ</t>
    </rPh>
    <rPh sb="24" eb="25">
      <t>テキ</t>
    </rPh>
    <rPh sb="26" eb="28">
      <t>シテン</t>
    </rPh>
    <rPh sb="29" eb="30">
      <t>カンガ</t>
    </rPh>
    <rPh sb="119" eb="120">
      <t>サイ</t>
    </rPh>
    <rPh sb="126" eb="128">
      <t>カイシ</t>
    </rPh>
    <rPh sb="166" eb="168">
      <t>キサイ</t>
    </rPh>
    <rPh sb="168" eb="169">
      <t>ガク</t>
    </rPh>
    <rPh sb="170" eb="172">
      <t>ゾウカ</t>
    </rPh>
    <rPh sb="222" eb="224">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</si>
</sst>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316C-4FD2-9486-B255DBA2CF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57607</c:v>
                </c:pt>
                <c:pt idx="1">
                  <c:v>70774</c:v>
                </c:pt>
                <c:pt idx="2">
                  <c:v>85228</c:v>
                </c:pt>
                <c:pt idx="3">
                  <c:v>213698</c:v>
                </c:pt>
                <c:pt idx="4">
                  <c:v>60222</c:v>
                </c:pt>
              </c:numCache>
            </c:numRef>
          </c:val>
          <c:smooth val="0"/>
          <c:extLst>
            <c:ext xmlns:c16="http://schemas.microsoft.com/office/drawing/2014/chart" uri="{C3380CC4-5D6E-409C-BE32-E72D297353CC}">
              <c16:uniqueId val="{00000001-316C-4FD2-9486-B255DBA2CFFC}"/>
            </c:ext>
          </c:extLst>
        </c:ser>
        <c:dLbls>
          <c:showLegendKey val="0"/>
          <c:showVal val="0"/>
          <c:showCatName val="0"/>
          <c:showSerName val="0"/>
          <c:showPercent val="0"/>
          <c:showBubbleSize val="0"/>
        </c:dLbls>
        <c:marker val="1"/>
        <c:smooth val="0"/>
        <c:axId val="99936128"/>
        <c:axId val="104017920"/>
      </c:lineChart>
      <c:catAx>
        <c:axId val="99936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17920"/>
        <c:crosses val="autoZero"/>
        <c:auto val="1"/>
        <c:lblAlgn val="ctr"/>
        <c:lblOffset val="100"/>
        <c:tickLblSkip val="1"/>
        <c:tickMarkSkip val="1"/>
        <c:noMultiLvlLbl val="0"/>
      </c:catAx>
      <c:valAx>
        <c:axId val="1040179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3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c:v>
                </c:pt>
                <c:pt idx="1">
                  <c:v>2.8</c:v>
                </c:pt>
                <c:pt idx="2">
                  <c:v>3.36</c:v>
                </c:pt>
                <c:pt idx="3">
                  <c:v>3.28</c:v>
                </c:pt>
                <c:pt idx="4">
                  <c:v>3.05</c:v>
                </c:pt>
              </c:numCache>
            </c:numRef>
          </c:val>
          <c:extLst>
            <c:ext xmlns:c16="http://schemas.microsoft.com/office/drawing/2014/chart" uri="{C3380CC4-5D6E-409C-BE32-E72D297353CC}">
              <c16:uniqueId val="{00000000-C851-481A-AA12-AF5A9E044C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16.05</c:v>
                </c:pt>
                <c:pt idx="1">
                  <c:v>18.18</c:v>
                </c:pt>
                <c:pt idx="2">
                  <c:v>23.78</c:v>
                </c:pt>
                <c:pt idx="3">
                  <c:v>30.9</c:v>
                </c:pt>
                <c:pt idx="4">
                  <c:v>31.9</c:v>
                </c:pt>
              </c:numCache>
            </c:numRef>
          </c:val>
          <c:extLst>
            <c:ext xmlns:c16="http://schemas.microsoft.com/office/drawing/2014/chart" uri="{C3380CC4-5D6E-409C-BE32-E72D297353CC}">
              <c16:uniqueId val="{00000001-C851-481A-AA12-AF5A9E044C9D}"/>
            </c:ext>
          </c:extLst>
        </c:ser>
        <c:dLbls>
          <c:showLegendKey val="0"/>
          <c:showVal val="0"/>
          <c:showCatName val="0"/>
          <c:showSerName val="0"/>
          <c:showPercent val="0"/>
          <c:showBubbleSize val="0"/>
        </c:dLbls>
        <c:gapWidth val="250"/>
        <c:overlap val="100"/>
        <c:axId val="32047872"/>
        <c:axId val="3204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4.79</c:v>
                </c:pt>
                <c:pt idx="1">
                  <c:v>3</c:v>
                </c:pt>
                <c:pt idx="2">
                  <c:v>6.59</c:v>
                </c:pt>
                <c:pt idx="3">
                  <c:v>5.49</c:v>
                </c:pt>
                <c:pt idx="4">
                  <c:v>0.38</c:v>
                </c:pt>
              </c:numCache>
            </c:numRef>
          </c:val>
          <c:smooth val="0"/>
          <c:extLst>
            <c:ext xmlns:c16="http://schemas.microsoft.com/office/drawing/2014/chart" uri="{C3380CC4-5D6E-409C-BE32-E72D297353CC}">
              <c16:uniqueId val="{00000002-C851-481A-AA12-AF5A9E044C9D}"/>
            </c:ext>
          </c:extLst>
        </c:ser>
        <c:dLbls>
          <c:showLegendKey val="0"/>
          <c:showVal val="0"/>
          <c:showCatName val="0"/>
          <c:showSerName val="0"/>
          <c:showPercent val="0"/>
          <c:showBubbleSize val="0"/>
        </c:dLbls>
        <c:marker val="1"/>
        <c:smooth val="0"/>
        <c:axId val="32047872"/>
        <c:axId val="32049792"/>
      </c:lineChart>
      <c:catAx>
        <c:axId val="320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049792"/>
        <c:crosses val="autoZero"/>
        <c:auto val="1"/>
        <c:lblAlgn val="ctr"/>
        <c:lblOffset val="100"/>
        <c:tickLblSkip val="1"/>
        <c:tickMarkSkip val="1"/>
        <c:noMultiLvlLbl val="0"/>
      </c:catAx>
      <c:valAx>
        <c:axId val="3204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4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0.09</c:v>
                </c:pt>
                <c:pt idx="2">
                  <c:v>#N/A</c:v>
                </c:pt>
                <c:pt idx="3">
                  <c:v>0.09</c:v>
                </c:pt>
                <c:pt idx="4">
                  <c:v>#N/A</c:v>
                </c:pt>
                <c:pt idx="5">
                  <c:v>0.12</c:v>
                </c:pt>
                <c:pt idx="6">
                  <c:v>#N/A</c:v>
                </c:pt>
                <c:pt idx="7">
                  <c:v>7.0000000000000007E-2</c:v>
                </c:pt>
                <c:pt idx="8">
                  <c:v>0</c:v>
                </c:pt>
                <c:pt idx="9">
                  <c:v>0</c:v>
                </c:pt>
              </c:numCache>
            </c:numRef>
          </c:val>
          <c:extLst>
            <c:ext xmlns:c16="http://schemas.microsoft.com/office/drawing/2014/chart" uri="{C3380CC4-5D6E-409C-BE32-E72D297353CC}">
              <c16:uniqueId val="{00000000-A744-493C-98AE-797DF378EB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44-493C-98AE-797DF378EB41}"/>
            </c:ext>
          </c:extLst>
        </c:ser>
        <c:ser>
          <c:idx val="2"/>
          <c:order val="2"/>
          <c:tx>
            <c:strRef>
              <c:f>データシート!$A$29</c:f>
              <c:strCache>
                <c:ptCount val="1"/>
                <c:pt idx="0">
                  <c:v>中泊町国民健康保険特別会計(診療施設勘定)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1.94</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744-493C-98AE-797DF378EB41}"/>
            </c:ext>
          </c:extLst>
        </c:ser>
        <c:ser>
          <c:idx val="3"/>
          <c:order val="3"/>
          <c:tx>
            <c:strRef>
              <c:f>データシート!$A$30</c:f>
              <c:strCache>
                <c:ptCount val="1"/>
                <c:pt idx="0">
                  <c:v>中泊町農業集落排水事業特別会計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A744-493C-98AE-797DF378EB41}"/>
            </c:ext>
          </c:extLst>
        </c:ser>
        <c:ser>
          <c:idx val="4"/>
          <c:order val="4"/>
          <c:tx>
            <c:strRef>
              <c:f>データシート!$A$31</c:f>
              <c:strCache>
                <c:ptCount val="1"/>
                <c:pt idx="0">
                  <c:v>中泊町漁業集落排水事業特別会計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A744-493C-98AE-797DF378EB41}"/>
            </c:ext>
          </c:extLst>
        </c:ser>
        <c:ser>
          <c:idx val="5"/>
          <c:order val="5"/>
          <c:tx>
            <c:strRef>
              <c:f>データシート!$A$32</c:f>
              <c:strCache>
                <c:ptCount val="1"/>
                <c:pt idx="0">
                  <c:v>中泊町後期高齢医療特別会計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5-A744-493C-98AE-797DF378EB41}"/>
            </c:ext>
          </c:extLst>
        </c:ser>
        <c:ser>
          <c:idx val="6"/>
          <c:order val="6"/>
          <c:tx>
            <c:strRef>
              <c:f>データシート!$A$33</c:f>
              <c:strCache>
                <c:ptCount val="1"/>
                <c:pt idx="0">
                  <c:v>中泊町介護保険事業特別会計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0.18</c:v>
                </c:pt>
                <c:pt idx="2">
                  <c:v>#N/A</c:v>
                </c:pt>
                <c:pt idx="3">
                  <c:v>0.28000000000000003</c:v>
                </c:pt>
                <c:pt idx="4">
                  <c:v>#N/A</c:v>
                </c:pt>
                <c:pt idx="5">
                  <c:v>0.41</c:v>
                </c:pt>
                <c:pt idx="6">
                  <c:v>#N/A</c:v>
                </c:pt>
                <c:pt idx="7">
                  <c:v>0.35</c:v>
                </c:pt>
                <c:pt idx="8">
                  <c:v>#N/A</c:v>
                </c:pt>
                <c:pt idx="9">
                  <c:v>0.46</c:v>
                </c:pt>
              </c:numCache>
            </c:numRef>
          </c:val>
          <c:extLst>
            <c:ext xmlns:c16="http://schemas.microsoft.com/office/drawing/2014/chart" uri="{C3380CC4-5D6E-409C-BE32-E72D297353CC}">
              <c16:uniqueId val="{00000006-A744-493C-98AE-797DF378EB41}"/>
            </c:ext>
          </c:extLst>
        </c:ser>
        <c:ser>
          <c:idx val="7"/>
          <c:order val="7"/>
          <c:tx>
            <c:strRef>
              <c:f>データシート!$A$34</c:f>
              <c:strCache>
                <c:ptCount val="1"/>
                <c:pt idx="0">
                  <c:v>中泊町国民健康保険特別会計(事業勘定)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c:v>
                </c:pt>
                <c:pt idx="2">
                  <c:v>#N/A</c:v>
                </c:pt>
                <c:pt idx="3">
                  <c:v>0.86</c:v>
                </c:pt>
                <c:pt idx="4">
                  <c:v>2.35</c:v>
                </c:pt>
                <c:pt idx="5">
                  <c:v>#N/A</c:v>
                </c:pt>
                <c:pt idx="6">
                  <c:v>#N/A</c:v>
                </c:pt>
                <c:pt idx="7">
                  <c:v>1.92</c:v>
                </c:pt>
                <c:pt idx="8">
                  <c:v>#N/A</c:v>
                </c:pt>
                <c:pt idx="9">
                  <c:v>2.39</c:v>
                </c:pt>
              </c:numCache>
            </c:numRef>
          </c:val>
          <c:extLst>
            <c:ext xmlns:c16="http://schemas.microsoft.com/office/drawing/2014/chart" uri="{C3380CC4-5D6E-409C-BE32-E72D297353CC}">
              <c16:uniqueId val="{00000007-A744-493C-98AE-797DF378EB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1.99</c:v>
                </c:pt>
                <c:pt idx="2">
                  <c:v>#N/A</c:v>
                </c:pt>
                <c:pt idx="3">
                  <c:v>2.8</c:v>
                </c:pt>
                <c:pt idx="4">
                  <c:v>#N/A</c:v>
                </c:pt>
                <c:pt idx="5">
                  <c:v>3.35</c:v>
                </c:pt>
                <c:pt idx="6">
                  <c:v>#N/A</c:v>
                </c:pt>
                <c:pt idx="7">
                  <c:v>3.28</c:v>
                </c:pt>
                <c:pt idx="8">
                  <c:v>#N/A</c:v>
                </c:pt>
                <c:pt idx="9">
                  <c:v>3.04</c:v>
                </c:pt>
              </c:numCache>
            </c:numRef>
          </c:val>
          <c:extLst>
            <c:ext xmlns:c16="http://schemas.microsoft.com/office/drawing/2014/chart" uri="{C3380CC4-5D6E-409C-BE32-E72D297353CC}">
              <c16:uniqueId val="{00000008-A744-493C-98AE-797DF378EB41}"/>
            </c:ext>
          </c:extLst>
        </c:ser>
        <c:ser>
          <c:idx val="9"/>
          <c:order val="9"/>
          <c:tx>
            <c:strRef>
              <c:f>データシート!$A$36</c:f>
              <c:strCache>
                <c:ptCount val="1"/>
                <c:pt idx="0">
                  <c:v>中泊町水道事業特別会計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4.09</c:v>
                </c:pt>
                <c:pt idx="2">
                  <c:v>#N/A</c:v>
                </c:pt>
                <c:pt idx="3">
                  <c:v>3.33</c:v>
                </c:pt>
                <c:pt idx="4">
                  <c:v>#N/A</c:v>
                </c:pt>
                <c:pt idx="5">
                  <c:v>4.29</c:v>
                </c:pt>
                <c:pt idx="6">
                  <c:v>#N/A</c:v>
                </c:pt>
                <c:pt idx="7">
                  <c:v>5.0999999999999996</c:v>
                </c:pt>
                <c:pt idx="8">
                  <c:v>#N/A</c:v>
                </c:pt>
                <c:pt idx="9">
                  <c:v>5.0999999999999996</c:v>
                </c:pt>
              </c:numCache>
            </c:numRef>
          </c:val>
          <c:extLst>
            <c:ext xmlns:c16="http://schemas.microsoft.com/office/drawing/2014/chart" uri="{C3380CC4-5D6E-409C-BE32-E72D297353CC}">
              <c16:uniqueId val="{00000009-A744-493C-98AE-797DF378EB41}"/>
            </c:ext>
          </c:extLst>
        </c:ser>
        <c:dLbls>
          <c:showLegendKey val="0"/>
          <c:showVal val="0"/>
          <c:showCatName val="0"/>
          <c:showSerName val="0"/>
          <c:showPercent val="0"/>
          <c:showBubbleSize val="0"/>
        </c:dLbls>
        <c:gapWidth val="150"/>
        <c:overlap val="100"/>
        <c:axId val="32242304"/>
        <c:axId val="32117120"/>
      </c:barChart>
      <c:catAx>
        <c:axId val="322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17120"/>
        <c:crosses val="autoZero"/>
        <c:auto val="1"/>
        <c:lblAlgn val="ctr"/>
        <c:lblOffset val="100"/>
        <c:tickLblSkip val="1"/>
        <c:tickMarkSkip val="1"/>
        <c:noMultiLvlLbl val="0"/>
      </c:catAx>
      <c:valAx>
        <c:axId val="3211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4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770</c:v>
                </c:pt>
                <c:pt idx="5">
                  <c:v>813</c:v>
                </c:pt>
                <c:pt idx="8">
                  <c:v>819</c:v>
                </c:pt>
                <c:pt idx="11">
                  <c:v>819</c:v>
                </c:pt>
                <c:pt idx="14">
                  <c:v>865</c:v>
                </c:pt>
              </c:numCache>
            </c:numRef>
          </c:val>
          <c:extLst>
            <c:ext xmlns:c16="http://schemas.microsoft.com/office/drawing/2014/chart" uri="{C3380CC4-5D6E-409C-BE32-E72D297353CC}">
              <c16:uniqueId val="{00000000-EC75-408B-A0AB-71DDE2B48C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EC75-408B-A0AB-71DDE2B48C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3</c:v>
                </c:pt>
                <c:pt idx="9">
                  <c:v>2</c:v>
                </c:pt>
                <c:pt idx="12">
                  <c:v>2</c:v>
                </c:pt>
              </c:numCache>
            </c:numRef>
          </c:val>
          <c:extLst>
            <c:ext xmlns:c16="http://schemas.microsoft.com/office/drawing/2014/chart" uri="{C3380CC4-5D6E-409C-BE32-E72D297353CC}">
              <c16:uniqueId val="{00000002-EC75-408B-A0AB-71DDE2B48C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c:v>
                </c:pt>
                <c:pt idx="3">
                  <c:v>7</c:v>
                </c:pt>
                <c:pt idx="6">
                  <c:v>15</c:v>
                </c:pt>
                <c:pt idx="9">
                  <c:v>20</c:v>
                </c:pt>
                <c:pt idx="12">
                  <c:v>20</c:v>
                </c:pt>
              </c:numCache>
            </c:numRef>
          </c:val>
          <c:extLst>
            <c:ext xmlns:c16="http://schemas.microsoft.com/office/drawing/2014/chart" uri="{C3380CC4-5D6E-409C-BE32-E72D297353CC}">
              <c16:uniqueId val="{00000003-EC75-408B-A0AB-71DDE2B48C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c:v>
                </c:pt>
                <c:pt idx="3">
                  <c:v>69</c:v>
                </c:pt>
                <c:pt idx="6">
                  <c:v>63</c:v>
                </c:pt>
                <c:pt idx="9">
                  <c:v>63</c:v>
                </c:pt>
                <c:pt idx="12">
                  <c:v>63</c:v>
                </c:pt>
              </c:numCache>
            </c:numRef>
          </c:val>
          <c:extLst>
            <c:ext xmlns:c16="http://schemas.microsoft.com/office/drawing/2014/chart" uri="{C3380CC4-5D6E-409C-BE32-E72D297353CC}">
              <c16:uniqueId val="{00000004-EC75-408B-A0AB-71DDE2B48C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75-408B-A0AB-71DDE2B48C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75-408B-A0AB-71DDE2B48C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1194</c:v>
                </c:pt>
                <c:pt idx="3">
                  <c:v>1127</c:v>
                </c:pt>
                <c:pt idx="6">
                  <c:v>1129</c:v>
                </c:pt>
                <c:pt idx="9">
                  <c:v>1066</c:v>
                </c:pt>
                <c:pt idx="12">
                  <c:v>1129</c:v>
                </c:pt>
              </c:numCache>
            </c:numRef>
          </c:val>
          <c:extLst>
            <c:ext xmlns:c16="http://schemas.microsoft.com/office/drawing/2014/chart" uri="{C3380CC4-5D6E-409C-BE32-E72D297353CC}">
              <c16:uniqueId val="{00000007-EC75-408B-A0AB-71DDE2B48C44}"/>
            </c:ext>
          </c:extLst>
        </c:ser>
        <c:dLbls>
          <c:showLegendKey val="0"/>
          <c:showVal val="0"/>
          <c:showCatName val="0"/>
          <c:showSerName val="0"/>
          <c:showPercent val="0"/>
          <c:showBubbleSize val="0"/>
        </c:dLbls>
        <c:gapWidth val="100"/>
        <c:overlap val="100"/>
        <c:axId val="32872320"/>
        <c:axId val="32878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532</c:v>
                </c:pt>
                <c:pt idx="2">
                  <c:v>#N/A</c:v>
                </c:pt>
                <c:pt idx="3">
                  <c:v>#N/A</c:v>
                </c:pt>
                <c:pt idx="4">
                  <c:v>394</c:v>
                </c:pt>
                <c:pt idx="5">
                  <c:v>#N/A</c:v>
                </c:pt>
                <c:pt idx="6">
                  <c:v>#N/A</c:v>
                </c:pt>
                <c:pt idx="7">
                  <c:v>392</c:v>
                </c:pt>
                <c:pt idx="8">
                  <c:v>#N/A</c:v>
                </c:pt>
                <c:pt idx="9">
                  <c:v>#N/A</c:v>
                </c:pt>
                <c:pt idx="10">
                  <c:v>333</c:v>
                </c:pt>
                <c:pt idx="11">
                  <c:v>#N/A</c:v>
                </c:pt>
                <c:pt idx="12">
                  <c:v>#N/A</c:v>
                </c:pt>
                <c:pt idx="13">
                  <c:v>350</c:v>
                </c:pt>
                <c:pt idx="14">
                  <c:v>#N/A</c:v>
                </c:pt>
              </c:numCache>
            </c:numRef>
          </c:val>
          <c:smooth val="0"/>
          <c:extLst>
            <c:ext xmlns:c16="http://schemas.microsoft.com/office/drawing/2014/chart" uri="{C3380CC4-5D6E-409C-BE32-E72D297353CC}">
              <c16:uniqueId val="{00000008-EC75-408B-A0AB-71DDE2B48C44}"/>
            </c:ext>
          </c:extLst>
        </c:ser>
        <c:dLbls>
          <c:showLegendKey val="0"/>
          <c:showVal val="0"/>
          <c:showCatName val="0"/>
          <c:showSerName val="0"/>
          <c:showPercent val="0"/>
          <c:showBubbleSize val="0"/>
        </c:dLbls>
        <c:marker val="1"/>
        <c:smooth val="0"/>
        <c:axId val="32872320"/>
        <c:axId val="32878592"/>
      </c:lineChart>
      <c:catAx>
        <c:axId val="328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78592"/>
        <c:crosses val="autoZero"/>
        <c:auto val="1"/>
        <c:lblAlgn val="ctr"/>
        <c:lblOffset val="100"/>
        <c:tickLblSkip val="1"/>
        <c:tickMarkSkip val="1"/>
        <c:noMultiLvlLbl val="0"/>
      </c:catAx>
      <c:valAx>
        <c:axId val="3287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8184</c:v>
                </c:pt>
                <c:pt idx="5">
                  <c:v>8175</c:v>
                </c:pt>
                <c:pt idx="8">
                  <c:v>8035</c:v>
                </c:pt>
                <c:pt idx="11">
                  <c:v>8829</c:v>
                </c:pt>
                <c:pt idx="14">
                  <c:v>8599</c:v>
                </c:pt>
              </c:numCache>
            </c:numRef>
          </c:val>
          <c:extLst>
            <c:ext xmlns:c16="http://schemas.microsoft.com/office/drawing/2014/chart" uri="{C3380CC4-5D6E-409C-BE32-E72D297353CC}">
              <c16:uniqueId val="{00000000-1FE0-4044-AAA0-588CE0B0A9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511</c:v>
                </c:pt>
                <c:pt idx="5">
                  <c:v>532</c:v>
                </c:pt>
                <c:pt idx="8">
                  <c:v>509</c:v>
                </c:pt>
                <c:pt idx="11">
                  <c:v>566</c:v>
                </c:pt>
                <c:pt idx="14">
                  <c:v>673</c:v>
                </c:pt>
              </c:numCache>
            </c:numRef>
          </c:val>
          <c:extLst>
            <c:ext xmlns:c16="http://schemas.microsoft.com/office/drawing/2014/chart" uri="{C3380CC4-5D6E-409C-BE32-E72D297353CC}">
              <c16:uniqueId val="{00000001-1FE0-4044-AAA0-588CE0B0A9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837</c:v>
                </c:pt>
                <c:pt idx="5">
                  <c:v>942</c:v>
                </c:pt>
                <c:pt idx="8">
                  <c:v>1236</c:v>
                </c:pt>
                <c:pt idx="11">
                  <c:v>1505</c:v>
                </c:pt>
                <c:pt idx="14">
                  <c:v>1535</c:v>
                </c:pt>
              </c:numCache>
            </c:numRef>
          </c:val>
          <c:extLst>
            <c:ext xmlns:c16="http://schemas.microsoft.com/office/drawing/2014/chart" uri="{C3380CC4-5D6E-409C-BE32-E72D297353CC}">
              <c16:uniqueId val="{00000002-1FE0-4044-AAA0-588CE0B0A9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E0-4044-AAA0-588CE0B0A9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E0-4044-AAA0-588CE0B0A9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E0-4044-AAA0-588CE0B0A9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1742</c:v>
                </c:pt>
                <c:pt idx="3">
                  <c:v>1524</c:v>
                </c:pt>
                <c:pt idx="6">
                  <c:v>1370</c:v>
                </c:pt>
                <c:pt idx="9">
                  <c:v>1363</c:v>
                </c:pt>
                <c:pt idx="12">
                  <c:v>1287</c:v>
                </c:pt>
              </c:numCache>
            </c:numRef>
          </c:val>
          <c:extLst>
            <c:ext xmlns:c16="http://schemas.microsoft.com/office/drawing/2014/chart" uri="{C3380CC4-5D6E-409C-BE32-E72D297353CC}">
              <c16:uniqueId val="{00000006-1FE0-4044-AAA0-588CE0B0A9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109</c:v>
                </c:pt>
                <c:pt idx="3">
                  <c:v>122</c:v>
                </c:pt>
                <c:pt idx="6">
                  <c:v>119</c:v>
                </c:pt>
                <c:pt idx="9">
                  <c:v>110</c:v>
                </c:pt>
                <c:pt idx="12">
                  <c:v>96</c:v>
                </c:pt>
              </c:numCache>
            </c:numRef>
          </c:val>
          <c:extLst>
            <c:ext xmlns:c16="http://schemas.microsoft.com/office/drawing/2014/chart" uri="{C3380CC4-5D6E-409C-BE32-E72D297353CC}">
              <c16:uniqueId val="{00000007-1FE0-4044-AAA0-588CE0B0A9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681</c:v>
                </c:pt>
                <c:pt idx="3">
                  <c:v>695</c:v>
                </c:pt>
                <c:pt idx="6">
                  <c:v>700</c:v>
                </c:pt>
                <c:pt idx="9">
                  <c:v>634</c:v>
                </c:pt>
                <c:pt idx="12">
                  <c:v>564</c:v>
                </c:pt>
              </c:numCache>
            </c:numRef>
          </c:val>
          <c:extLst>
            <c:ext xmlns:c16="http://schemas.microsoft.com/office/drawing/2014/chart" uri="{C3380CC4-5D6E-409C-BE32-E72D297353CC}">
              <c16:uniqueId val="{00000008-1FE0-4044-AAA0-588CE0B0A9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c:v>
                </c:pt>
                <c:pt idx="3">
                  <c:v>7</c:v>
                </c:pt>
                <c:pt idx="6">
                  <c:v>5</c:v>
                </c:pt>
                <c:pt idx="9">
                  <c:v>2</c:v>
                </c:pt>
                <c:pt idx="12">
                  <c:v>2</c:v>
                </c:pt>
              </c:numCache>
            </c:numRef>
          </c:val>
          <c:extLst>
            <c:ext xmlns:c16="http://schemas.microsoft.com/office/drawing/2014/chart" uri="{C3380CC4-5D6E-409C-BE32-E72D297353CC}">
              <c16:uniqueId val="{00000009-1FE0-4044-AAA0-588CE0B0A9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11350</c:v>
                </c:pt>
                <c:pt idx="3">
                  <c:v>11233</c:v>
                </c:pt>
                <c:pt idx="6">
                  <c:v>11268</c:v>
                </c:pt>
                <c:pt idx="9">
                  <c:v>12778</c:v>
                </c:pt>
                <c:pt idx="12">
                  <c:v>12524</c:v>
                </c:pt>
              </c:numCache>
            </c:numRef>
          </c:val>
          <c:extLst>
            <c:ext xmlns:c16="http://schemas.microsoft.com/office/drawing/2014/chart" uri="{C3380CC4-5D6E-409C-BE32-E72D297353CC}">
              <c16:uniqueId val="{0000000A-1FE0-4044-AAA0-588CE0B0A92E}"/>
            </c:ext>
          </c:extLst>
        </c:ser>
        <c:dLbls>
          <c:showLegendKey val="0"/>
          <c:showVal val="0"/>
          <c:showCatName val="0"/>
          <c:showSerName val="0"/>
          <c:showPercent val="0"/>
          <c:showBubbleSize val="0"/>
        </c:dLbls>
        <c:gapWidth val="100"/>
        <c:overlap val="100"/>
        <c:axId val="32672768"/>
        <c:axId val="32683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4360</c:v>
                </c:pt>
                <c:pt idx="2">
                  <c:v>#N/A</c:v>
                </c:pt>
                <c:pt idx="3">
                  <c:v>#N/A</c:v>
                </c:pt>
                <c:pt idx="4">
                  <c:v>3934</c:v>
                </c:pt>
                <c:pt idx="5">
                  <c:v>#N/A</c:v>
                </c:pt>
                <c:pt idx="6">
                  <c:v>#N/A</c:v>
                </c:pt>
                <c:pt idx="7">
                  <c:v>3682</c:v>
                </c:pt>
                <c:pt idx="8">
                  <c:v>#N/A</c:v>
                </c:pt>
                <c:pt idx="9">
                  <c:v>#N/A</c:v>
                </c:pt>
                <c:pt idx="10">
                  <c:v>3986</c:v>
                </c:pt>
                <c:pt idx="11">
                  <c:v>#N/A</c:v>
                </c:pt>
                <c:pt idx="12">
                  <c:v>#N/A</c:v>
                </c:pt>
                <c:pt idx="13">
                  <c:v>3667</c:v>
                </c:pt>
                <c:pt idx="14">
                  <c:v>#N/A</c:v>
                </c:pt>
              </c:numCache>
            </c:numRef>
          </c:val>
          <c:smooth val="0"/>
          <c:extLst>
            <c:ext xmlns:c16="http://schemas.microsoft.com/office/drawing/2014/chart" uri="{C3380CC4-5D6E-409C-BE32-E72D297353CC}">
              <c16:uniqueId val="{0000000B-1FE0-4044-AAA0-588CE0B0A92E}"/>
            </c:ext>
          </c:extLst>
        </c:ser>
        <c:dLbls>
          <c:showLegendKey val="0"/>
          <c:showVal val="0"/>
          <c:showCatName val="0"/>
          <c:showSerName val="0"/>
          <c:showPercent val="0"/>
          <c:showBubbleSize val="0"/>
        </c:dLbls>
        <c:marker val="1"/>
        <c:smooth val="0"/>
        <c:axId val="32672768"/>
        <c:axId val="32683136"/>
      </c:lineChart>
      <c:catAx>
        <c:axId val="3267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683136"/>
        <c:crosses val="autoZero"/>
        <c:auto val="1"/>
        <c:lblAlgn val="ctr"/>
        <c:lblOffset val="100"/>
        <c:tickLblSkip val="1"/>
        <c:tickMarkSkip val="1"/>
        <c:noMultiLvlLbl val="0"/>
      </c:catAx>
      <c:valAx>
        <c:axId val="3268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7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1172</c:v>
                </c:pt>
                <c:pt idx="1">
                  <c:v>1440</c:v>
                </c:pt>
                <c:pt idx="2">
                  <c:v>1470</c:v>
                </c:pt>
              </c:numCache>
            </c:numRef>
          </c:val>
          <c:extLst>
            <c:ext xmlns:c16="http://schemas.microsoft.com/office/drawing/2014/chart" uri="{C3380CC4-5D6E-409C-BE32-E72D297353CC}">
              <c16:uniqueId val="{00000000-25C2-4325-9E6D-4C16C85569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25C2-4325-9E6D-4C16C85569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1033</c:v>
                </c:pt>
                <c:pt idx="1">
                  <c:v>786</c:v>
                </c:pt>
                <c:pt idx="2">
                  <c:v>786</c:v>
                </c:pt>
              </c:numCache>
            </c:numRef>
          </c:val>
          <c:extLst>
            <c:ext xmlns:c16="http://schemas.microsoft.com/office/drawing/2014/chart" uri="{C3380CC4-5D6E-409C-BE32-E72D297353CC}">
              <c16:uniqueId val="{00000002-25C2-4325-9E6D-4C16C8556930}"/>
            </c:ext>
          </c:extLst>
        </c:ser>
        <c:dLbls>
          <c:showLegendKey val="0"/>
          <c:showVal val="0"/>
          <c:showCatName val="0"/>
          <c:showSerName val="0"/>
          <c:showPercent val="0"/>
          <c:showBubbleSize val="0"/>
        </c:dLbls>
        <c:gapWidth val="120"/>
        <c:overlap val="100"/>
        <c:axId val="32944896"/>
        <c:axId val="32946432"/>
      </c:barChart>
      <c:catAx>
        <c:axId val="329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946432"/>
        <c:crosses val="autoZero"/>
        <c:auto val="1"/>
        <c:lblAlgn val="ctr"/>
        <c:lblOffset val="100"/>
        <c:tickLblSkip val="1"/>
        <c:tickMarkSkip val="1"/>
        <c:noMultiLvlLbl val="0"/>
      </c:catAx>
      <c:valAx>
        <c:axId val="32946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9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{E21651EE-B8E9-42AF-AF47-D4447E8D40DA}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EA0-4C3E-B1A8-777E0C5981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{F0E1052A-2215-4782-B834-FDE1F41F3193}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A0-4C3E-B1A8-777E0C5981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{6CCA2117-913D-40E0-B381-01F813325429}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A0-4C3E-B1A8-777E0C5981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{F3836D59-D583-413B-8F1B-42569C7CB300}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A0-4C3E-B1A8-777E0C5981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{B1A91862-D1EB-4843-B8DB-875059F0B0E4}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A0-4C3E-B1A8-777E0C5981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{9DC851BC-C745-41AC-B367-E7F6B0D92476}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EA0-4C3E-B1A8-777E0C5981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{CFAC245A-7FCB-4032-A8D4-24DA7EA00F80}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EA0-4C3E-B1A8-777E0C59818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{FB7D1D91-C15C-433E-A36D-428F21CE477A}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EA0-4C3E-B1A8-777E0C59818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{7E576DD3-1344-46E7-AC3B-05FDF58CED1E}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EA0-4C3E-B1A8-777E0C5981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70.3</c:v>
                </c:pt>
              </c:numCache>
            </c:numRef>
          </c:xVal>
          <c:yVal>
            <c:numRef>
              <c:f>公会計指標分析・財政指標組合せ分析表!$BP$51:$DC$51</c:f>
              <c:numCache>
                <c:formatCode>#,##0.0;"▲ "#,##0.0</c:formatCode>
                <c:ptCount val="40"/>
                <c:pt idx="24">
                  <c:v>102.2</c:v>
                </c:pt>
              </c:numCache>
            </c:numRef>
          </c:yVal>
          <c:smooth val="0"/>
          <c:extLst>
            <c:ext xmlns:c16="http://schemas.microsoft.com/office/drawing/2014/chart" uri="{C3380CC4-5D6E-409C-BE32-E72D297353CC}">
              <c16:uniqueId val="{00000009-FEA0-4C3E-B1A8-777E0C5981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{A8966F30-2716-4C57-8574-E5D9262F53F6}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EA0-4C3E-B1A8-777E0C5981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{2871114C-50B0-4073-A34E-149499B3C801}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A0-4C3E-B1A8-777E0C5981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{6E2F21C5-14D2-4138-AD05-485EBD72320A}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A0-4C3E-B1A8-777E0C5981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{62A33777-7977-456C-90F8-653AD9638F32}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A0-4C3E-B1A8-777E0C5981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{C82417A4-F0E1-4E24-A5E7-F3BB83D8BCFB}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A0-4C3E-B1A8-777E0C5981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{A50385FF-5BE0-4D4D-9FD5-F81A1104B8D4}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EA0-4C3E-B1A8-777E0C5981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{DB29332B-A1AD-427C-8503-9C60E884FBDE}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EA0-4C3E-B1A8-777E0C59818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{B15DBD49-07CA-4180-B93F-180C8FA4C8AA}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EA0-4C3E-B1A8-777E0C59818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{BCCDEFE0-1931-482A-AE71-11DC8DB714DB}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EA0-4C3E-B1A8-777E0C5981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59.8</c:v>
                </c:pt>
              </c:numCache>
            </c:numRef>
          </c:xVal>
          <c:yVal>
            <c:numRef>
              <c:f>公会計指標分析・財政指標組合せ分析表!$BP$55:$DC$55</c:f>
              <c:numCache>
                <c:formatCode>#,##0.0;"▲ "#,##0.0</c:formatCode>
                <c:ptCount val="40"/>
                <c:pt idx="24">
                  <c:v>51.4</c:v>
                </c:pt>
              </c:numCache>
            </c:numRef>
          </c:yVal>
          <c:smooth val="0"/>
          <c:extLst>
            <c:ext xmlns:c16="http://schemas.microsoft.com/office/drawing/2014/chart" uri="{C3380CC4-5D6E-409C-BE32-E72D297353CC}">
              <c16:uniqueId val="{00000013-FEA0-4C3E-B1A8-777E0C598180}"/>
            </c:ext>
          </c:extLst>
        </c:ser>
        <c:dLbls>
          <c:showLegendKey val="0"/>
          <c:showVal val="1"/>
          <c:showCatName val="0"/>
          <c:showSerName val="0"/>
          <c:showPercent val="0"/>
          <c:showBubbleSize val="0"/>
        </c:dLbls>
        <c:axId val="32301056"/>
        <c:axId val="32302976"/>
      </c:scatterChart>
      <c:valAx>
        <c:axId val="32301056"/>
        <c:scaling>
          <c:orientation val="minMax"/>
          <c:max val="72"/>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02976"/>
        <c:crosses val="autoZero"/>
        <c:crossBetween val="midCat"/>
      </c:valAx>
      <c:valAx>
        <c:axId val="32302976"/>
        <c:scaling>
          <c:orientation val="minMax"/>
          <c:max val="11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301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{4F82672A-B659-440B-AA28-412C5D1DE33F}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F47-401E-BD23-F855D14533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{49E7ADA3-DCD0-45A8-829E-CE4E5755222B}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47-401E-BD23-F855D14533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{C07F5662-FB92-4DA2-9E08-B43021C1B32A}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47-401E-BD23-F855D14533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{318EBD86-8E62-4822-A864-B13D5186FC11}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47-401E-BD23-F855D14533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{4EAEA8A2-1A09-4FB4-8957-B1538A288F8B}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47-401E-BD23-F855D14533E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{64708B0A-1358-4BD8-9898-2F93EA2CFEE6}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F47-401E-BD23-F855D14533E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{98D6E295-922C-4F7F-AB96-836BA32FCC8A}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F47-401E-BD23-F855D14533E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{1EA933E2-7015-4675-B775-59CECD9FF33D}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F47-401E-BD23-F855D14533E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{3B37BECA-BFAD-44D1-BD19-22BC7E7F2CBC}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F47-401E-BD23-F855D14533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12.6</c:v>
                </c:pt>
                <c:pt idx="16">
                  <c:v>10.6</c:v>
                </c:pt>
                <c:pt idx="24">
                  <c:v>9.1999999999999993</c:v>
                </c:pt>
                <c:pt idx="32">
                  <c:v>9</c:v>
                </c:pt>
              </c:numCache>
            </c:numRef>
          </c:xVal>
          <c:yVal>
            <c:numRef>
              <c:f>公会計指標分析・財政指標組合せ分析表!$BP$73:$DC$73</c:f>
              <c:numCache>
                <c:formatCode>#,##0.0;"▲ "#,##0.0</c:formatCode>
                <c:ptCount val="40"/>
                <c:pt idx="0">
                  <c:v>106.7</c:v>
                </c:pt>
                <c:pt idx="8">
                  <c:v>96.8</c:v>
                </c:pt>
                <c:pt idx="16">
                  <c:v>88.5</c:v>
                </c:pt>
                <c:pt idx="24">
                  <c:v>102.2</c:v>
                </c:pt>
                <c:pt idx="32">
                  <c:v>96.1</c:v>
                </c:pt>
              </c:numCache>
            </c:numRef>
          </c:yVal>
          <c:smooth val="0"/>
          <c:extLst>
            <c:ext xmlns:c16="http://schemas.microsoft.com/office/drawing/2014/chart" uri="{C3380CC4-5D6E-409C-BE32-E72D297353CC}">
              <c16:uniqueId val="{00000009-EF47-401E-BD23-F855D14533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{5C51BD9D-04E0-4D7C-86FE-AE6167250C62}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F47-401E-BD23-F855D14533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{EE02D146-BAF6-4119-8C64-0B96F6FA2757}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47-401E-BD23-F855D14533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{BA515DEC-EFDD-4B7D-810D-D097757D1517}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47-401E-BD23-F855D14533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{56DE77CD-9916-4DA9-BC52-3D8C052E2457}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47-401E-BD23-F855D14533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{725980D0-410D-4355-B755-3D6919F89C06}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47-401E-BD23-F855D14533E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{1DC54EC6-7705-4C6A-96C2-0E8B7169CBFE}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F47-401E-BD23-F855D14533E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{17BCB624-3340-4582-B989-88DF6EB4A75D}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F47-401E-BD23-F855D14533E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{91339833-715A-4F27-B9DE-3A10225D3CA5}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F47-401E-BD23-F855D14533E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{36FE4EDC-D572-4C69-82CF-27064C3D81BD}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F47-401E-BD23-F855D14533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EF47-401E-BD23-F855D14533E0}"/>
            </c:ext>
          </c:extLst>
        </c:ser>
        <c:dLbls>
          <c:showLegendKey val="0"/>
          <c:showVal val="1"/>
          <c:showCatName val="0"/>
          <c:showSerName val="0"/>
          <c:showPercent val="0"/>
          <c:showBubbleSize val="0"/>
        </c:dLbls>
        <c:axId val="33651712"/>
        <c:axId val="33674368"/>
      </c:scatterChart>
      <c:valAx>
        <c:axId val="33651712"/>
        <c:scaling>
          <c:orientation val="minMax"/>
          <c:max val="14.2"/>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74368"/>
        <c:crosses val="autoZero"/>
        <c:crossBetween val="midCat"/>
      </c:valAx>
      <c:valAx>
        <c:axId val="33674368"/>
        <c:scaling>
          <c:orientation val="minMax"/>
          <c:max val="117"/>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651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過去の投資事業に伴う地方債の元利償還金は、平成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年度にピークを迎えたが、以降減少傾向に転じ、平成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年度決算では、平成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年度比</a:t>
          </a:r>
          <a:r>
            <a:rPr kumimoji="1" lang="en-US" altLang="ja-JP" sz="1300">
              <a:latin typeface="ＭＳ ゴシック" pitchFamily="49" charset="-128"/>
              <a:ea typeface="ＭＳ ゴシック" pitchFamily="49" charset="-128"/>
            </a:rPr>
            <a:t>255</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1,129</a:t>
          </a:r>
          <a:r>
            <a:rPr kumimoji="1" lang="ja-JP" altLang="en-US" sz="1300">
              <a:latin typeface="ＭＳ ゴシック" pitchFamily="49" charset="-128"/>
              <a:ea typeface="ＭＳ ゴシック" pitchFamily="49" charset="-128"/>
            </a:rPr>
            <a:t>百万円となっている。</a:t>
          </a:r>
        </a:p>
        <a:p>
          <a:r>
            <a:rPr kumimoji="1" lang="ja-JP" altLang="en-US" sz="1300">
              <a:latin typeface="ＭＳ ゴシック" pitchFamily="49" charset="-128"/>
              <a:ea typeface="ＭＳ ゴシック" pitchFamily="49" charset="-128"/>
            </a:rPr>
            <a:t>　起債区分別に見ると、合併特例債の減少額が大きく、平成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402</a:t>
          </a:r>
          <a:r>
            <a:rPr kumimoji="1" lang="ja-JP" altLang="en-US" sz="1300">
              <a:latin typeface="ＭＳ ゴシック" pitchFamily="49" charset="-128"/>
              <a:ea typeface="ＭＳ ゴシック" pitchFamily="49" charset="-128"/>
            </a:rPr>
            <a:t>百万円に対し、平成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157</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245</a:t>
          </a:r>
          <a:r>
            <a:rPr kumimoji="1" lang="ja-JP" altLang="en-US" sz="1300">
              <a:latin typeface="ＭＳ ゴシック" pitchFamily="49" charset="-128"/>
              <a:ea typeface="ＭＳ ゴシック" pitchFamily="49" charset="-128"/>
            </a:rPr>
            <a:t>百万円となっている。</a:t>
          </a:r>
        </a:p>
        <a:p>
          <a:r>
            <a:rPr kumimoji="1" lang="ja-JP" altLang="en-US" sz="1300">
              <a:latin typeface="ＭＳ ゴシック" pitchFamily="49" charset="-128"/>
              <a:ea typeface="ＭＳ ゴシック" pitchFamily="49" charset="-128"/>
            </a:rPr>
            <a:t>　公債費は今後大規模事業の実施に伴い発行した地方債の償還増に伴い増加傾向の見込みである。</a:t>
          </a:r>
        </a:p>
        <a:p>
          <a:r>
            <a:rPr kumimoji="1" lang="ja-JP" altLang="en-US" sz="1300">
              <a:latin typeface="ＭＳ ゴシック" pitchFamily="49" charset="-128"/>
              <a:ea typeface="ＭＳ ゴシック" pitchFamily="49" charset="-128"/>
            </a:rPr>
            <a:t>　起債残高は交付税算入されるものが約８割となっているが、今後は基金の取崩し等で公債費の抑制を図り適正化に努める。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将来負担額は、平成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年度以降減少傾向にあったが、平成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年度に、新庁舎整備事業に伴う合併特例債</a:t>
          </a:r>
          <a:r>
            <a:rPr kumimoji="1" lang="en-US" altLang="ja-JP" sz="1300">
              <a:latin typeface="ＭＳ ゴシック" pitchFamily="49" charset="-128"/>
              <a:ea typeface="ＭＳ ゴシック" pitchFamily="49" charset="-128"/>
            </a:rPr>
            <a:t>(1,590</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の発行が大きく影響し、地方債現在高が</a:t>
          </a:r>
          <a:r>
            <a:rPr kumimoji="1" lang="en-US" altLang="ja-JP" sz="1300">
              <a:latin typeface="ＭＳ ゴシック" pitchFamily="49" charset="-128"/>
              <a:ea typeface="ＭＳ ゴシック" pitchFamily="49" charset="-128"/>
            </a:rPr>
            <a:t>1,510</a:t>
          </a:r>
          <a:r>
            <a:rPr kumimoji="1" lang="ja-JP" altLang="en-US" sz="1300">
              <a:latin typeface="ＭＳ ゴシック" pitchFamily="49" charset="-128"/>
              <a:ea typeface="ＭＳ ゴシック" pitchFamily="49" charset="-128"/>
            </a:rPr>
            <a:t>百万円増加し</a:t>
          </a:r>
          <a:r>
            <a:rPr kumimoji="1" lang="en-US" altLang="ja-JP" sz="1300">
              <a:latin typeface="ＭＳ ゴシック" pitchFamily="49" charset="-128"/>
              <a:ea typeface="ＭＳ ゴシック" pitchFamily="49" charset="-128"/>
            </a:rPr>
            <a:t>12,778</a:t>
          </a:r>
          <a:r>
            <a:rPr kumimoji="1" lang="ja-JP" altLang="en-US" sz="1300">
              <a:latin typeface="ＭＳ ゴシック" pitchFamily="49" charset="-128"/>
              <a:ea typeface="ＭＳ ゴシック" pitchFamily="49" charset="-128"/>
            </a:rPr>
            <a:t>百万円となった。平成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年度の残高は</a:t>
          </a:r>
          <a:r>
            <a:rPr kumimoji="1" lang="en-US" altLang="ja-JP" sz="1300">
              <a:latin typeface="ＭＳ ゴシック" pitchFamily="49" charset="-128"/>
              <a:ea typeface="ＭＳ ゴシック" pitchFamily="49" charset="-128"/>
            </a:rPr>
            <a:t>12,524</a:t>
          </a:r>
          <a:r>
            <a:rPr kumimoji="1" lang="ja-JP" altLang="ja-JP" sz="1300">
              <a:solidFill>
                <a:schemeClr val="dk1"/>
              </a:solidFill>
              <a:effectLst/>
              <a:latin typeface="ＭＳ ゴシック" pitchFamily="49" charset="-128"/>
              <a:ea typeface="ＭＳ ゴシック" pitchFamily="49" charset="-128"/>
              <a:cs typeface="+mn-cs"/>
            </a:rPr>
            <a:t>百万円</a:t>
          </a:r>
          <a:r>
            <a:rPr kumimoji="1" lang="ja-JP" altLang="en-US" sz="1300">
              <a:solidFill>
                <a:schemeClr val="dk1"/>
              </a:solidFill>
              <a:effectLst/>
              <a:latin typeface="ＭＳ ゴシック" pitchFamily="49" charset="-128"/>
              <a:ea typeface="ＭＳ ゴシック" pitchFamily="49" charset="-128"/>
              <a:cs typeface="+mn-cs"/>
            </a:rPr>
            <a:t>と</a:t>
          </a:r>
          <a:r>
            <a:rPr kumimoji="1" lang="en-US" altLang="ja-JP" sz="1300">
              <a:solidFill>
                <a:schemeClr val="dk1"/>
              </a:solidFill>
              <a:effectLst/>
              <a:latin typeface="ＭＳ ゴシック" pitchFamily="49" charset="-128"/>
              <a:ea typeface="ＭＳ ゴシック" pitchFamily="49" charset="-128"/>
              <a:cs typeface="+mn-cs"/>
            </a:rPr>
            <a:t>254</a:t>
          </a:r>
          <a:r>
            <a:rPr kumimoji="1" lang="ja-JP" altLang="en-US" sz="1300">
              <a:solidFill>
                <a:schemeClr val="dk1"/>
              </a:solidFill>
              <a:effectLst/>
              <a:latin typeface="ＭＳ ゴシック" pitchFamily="49" charset="-128"/>
              <a:ea typeface="ＭＳ ゴシック" pitchFamily="49" charset="-128"/>
              <a:cs typeface="+mn-cs"/>
            </a:rPr>
            <a:t>百万円減少している。</a:t>
          </a:r>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その他の項目では、軒並み対前年度比で減となっており、また充当可能財源については、基金及び歳入は増となったが、地方債残高減により基準財政需要額算入見込額が減となったため、減となっている。</a:t>
          </a:r>
        </a:p>
        <a:p>
          <a:r>
            <a:rPr kumimoji="1" lang="ja-JP" altLang="en-US" sz="1300">
              <a:latin typeface="ＭＳ ゴシック" pitchFamily="49" charset="-128"/>
              <a:ea typeface="ＭＳ ゴシック" pitchFamily="49" charset="-128"/>
            </a:rPr>
            <a:t>　今後、継続的な新公営住宅建設事業や県営十三湖地区経営体育成事業等の事業実施による地方債発行により、将来負担比率の増加が懸念されるところである。</a:t>
          </a:r>
        </a:p>
        <a:p>
          <a:r>
            <a:rPr kumimoji="1" lang="ja-JP" altLang="en-US" sz="1300">
              <a:latin typeface="ＭＳ ゴシック" pitchFamily="49" charset="-128"/>
              <a:ea typeface="ＭＳ ゴシック" pitchFamily="49" charset="-128"/>
            </a:rPr>
            <a:t>　起債残高は交付税算入されるものが約８割となっているが、今後は基金の取崩し等で公債費の抑制を図り適正化に努める。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青森県中泊町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基金積立は基本的に税収如何にかかわらず、行革、経費節減等の経営努力により捻出したものを計上している。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年度は、基金の太宗を占める財政調整基金に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百万円の積立を行ったため、基金全体としても増額となった。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その他特定目的基金残高については現在、基金運用益を積立てている状況であり、近年、大きな変動はない。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不透明な国の動向、突発的な大災害等の不測の事態に備えるため、これまでどおり税収如何にかかわらず、行革、経費節減等の経営努力により捻出したものを継続して積立ていく方針である。今後、公共施設の老朽化による維持管理・更新費用の増大が見込まれることから、財政調整基金から取崩し、公共施設整備基金を設立し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合併振興基金：合併に伴う地域の振興及び住民の一体感を醸成する事業の財源に充てるため。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地域福祉基金：高齢者等の福祉の増進に関する事業で、民間の団体に対する補助事業及び町が推進する事業の財源に充てるため。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ふるさと活性化対策基金：農村地域で、生産・生活の場として維持し、地域共同体としての連帯意識を高め、地域の活性化に必要な集落</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住民の共同活動を支援するために要する経費の財源に充てるため。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秋元文庫基金：町立中里中学校の図書を購入する財源に充てるため。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青少年育成基金：町の青少年の文化・スポーツ活動を支援する財源に充てるため。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合併振興基金：基金運用益を積立てている状況。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の新庁舎建設に伴う取崩し以降は、利率が低いため変動はない。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地域福祉基金：基金運用益を積立てている状況。利率が低いため変動はない。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ふるさと活性化対策基金：基金運用益を積立てている状況。利率が低いため変動はない。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秋元文庫基金：基金運用益を積立てている状況。利率が低いため変動はない。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青少年育成基金：基金運用益を積立てている状況。利率が低いため変動はない。</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合併振興基金：合併に伴った新町整備事業の財源を確保するため、今後も現状を維持していく。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地域福祉基金：高齢者等の福祉の増進に関する事業の財源を確保するため、今後も現状を維持していく。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ふるさと活性化対策基金：農業集落共同活動の推進に関する事業の財源を確保するため、今後も現状を維持していく。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秋元文庫基金：図書の購入に限定せず、各小中学校の教育事業に柔軟に活用できるよう検討していく。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青少年育成基金：町の青少年の文化・スポーツ活動に対応するため、今後も現状を維持していく。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財政調整基金は、税収如何にかかわらず、行革・経費節減等の経営努力により捻出したものを計上している。平成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年度決算はを対前年と比較して、歳入全体で△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百万円となったものの、それに伴い歳出全体でも△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百万円となった。新庁舎建設事業の終了による影響が大きく、普通建設△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百万円、物件費△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百万円、補助費等△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百万円等となった収支の状況から、基金残高は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主に地方交付税の減少及び突発的な大災害等の不測の事態備えるため、また緊急的な新規単独事業の速実行に対応するため、継続的に行革・経費節減等の経営努力により捻出したものを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更に今後は、公共施設の老朽化による維持管理・更新費用の増大が見込まれることから、財政調整基金から取崩し、公共施設整備基金を設立し積立てていくことを予定している。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基金運用益を積立てている状況。利率が低いため変動はない。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想定外の繰上償還が生じた場合の財源を確保するため、今後も現状を維持していく。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年度分の固定資産台帳については、現在更新中。</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9271</xdr:rowOff>
    </xdr:from>
    <xdr:to>
      <xdr:col>19</xdr:col>
      <xdr:colOff>187325</xdr:colOff>
      <xdr:row>29</xdr:row>
      <xdr:rowOff>110871</xdr:rowOff>
    </xdr:to>
    <xdr:sp macro="" textlink="">
      <xdr:nvSpPr>
        <xdr:cNvPr id="76" name="楕円 75"/>
        <xdr:cNvSpPr/>
      </xdr:nvSpPr>
      <xdr:spPr>
        <a:xfrm>
          <a:off x="4000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41038</xdr:rowOff>
    </xdr:from>
    <xdr:ext cx="405111" cy="259045"/>
    <xdr:sp macro="" textlink="">
      <xdr:nvSpPr>
        <xdr:cNvPr id="77" name="n_1aveValue有形固定資産減価償却率"/>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78"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127398</xdr:rowOff>
    </xdr:from>
    <xdr:ext cx="405111" cy="259045"/>
    <xdr:sp macro="" textlink="">
      <xdr:nvSpPr>
        <xdr:cNvPr id="79" name="n_1main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類似団体を</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年上回り、自主財源に乏しく大規模事業は起債財源が必須であり、将来負担額は平成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年度以降の大型事業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公営住宅建設事業・こどまり小中学校建設事業・新消防署建設事業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に伴う地方債発行により今後も上昇が懸念される。また、職員数は類似団体を下回るものの、退職手当組合負担金は特別負担金等の要因で類似団体を上回っている状況にある。</a:t>
          </a:r>
        </a:p>
        <a:p>
          <a:r>
            <a:rPr kumimoji="1" lang="ja-JP" altLang="en-US" sz="1100">
              <a:latin typeface="ＭＳ Ｐゴシック" panose="020B0600070205080204" pitchFamily="50" charset="-128"/>
              <a:ea typeface="ＭＳ Ｐゴシック" panose="020B0600070205080204" pitchFamily="50" charset="-128"/>
            </a:rPr>
            <a:t>　今後も、基金残高の確保や新たな財源の確保に努め、業務収支の黒字拡大に努めていく。</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95" name="直線コネクタ 94"/>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96" name="テキスト ボックス 95"/>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97" name="直線コネクタ 96"/>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98" name="テキスト ボックス 97"/>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99" name="直線コネクタ 98"/>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0" name="テキスト ボックス 99"/>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3" name="直線コネクタ 102"/>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4" name="テキスト ボックス 103"/>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05" name="直線コネクタ 104"/>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06" name="テキスト ボックス 105"/>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07" name="直線コネクタ 106"/>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08" name="テキスト ボックス 107"/>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2" name="直線コネクタ 111"/>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3"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4" name="直線コネクタ 113"/>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5"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6" name="直線コネクタ 115"/>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17"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18" name="フローチャート: 判断 117"/>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122238</xdr:rowOff>
    </xdr:from>
    <xdr:to>
      <xdr:col>76</xdr:col>
      <xdr:colOff>73025</xdr:colOff>
      <xdr:row>28</xdr:row>
      <xdr:rowOff>52388</xdr:rowOff>
    </xdr:to>
    <xdr:sp macro="" textlink="">
      <xdr:nvSpPr>
        <xdr:cNvPr id="124" name="楕円 123"/>
        <xdr:cNvSpPr/>
      </xdr:nvSpPr>
      <xdr:spPr>
        <a:xfrm>
          <a:off x="14744700" y="55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145115</xdr:rowOff>
    </xdr:from>
    <xdr:ext cx="340478" cy="259045"/>
    <xdr:sp macro="" textlink="">
      <xdr:nvSpPr>
        <xdr:cNvPr id="125" name="債務償還可能年数該当値テキスト"/>
        <xdr:cNvSpPr txBox="1"/>
      </xdr:nvSpPr>
      <xdr:spPr>
        <a:xfrm>
          <a:off x="14846300" y="5374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152763</xdr:rowOff>
    </xdr:from>
    <xdr:to>
      <xdr:col>20</xdr:col>
      <xdr:colOff>38100</xdr:colOff>
      <xdr:row>35</xdr:row>
      <xdr:rowOff>82913</xdr:rowOff>
    </xdr:to>
    <xdr:sp macro="" textlink="">
      <xdr:nvSpPr>
        <xdr:cNvPr id="72" name="楕円 71"/>
        <xdr:cNvSpPr/>
      </xdr:nvSpPr>
      <xdr:spPr>
        <a:xfrm>
          <a:off x="3746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154050</xdr:rowOff>
    </xdr:from>
    <xdr:ext cx="405111" cy="259045"/>
    <xdr:sp macro="" textlink="">
      <xdr:nvSpPr>
        <xdr:cNvPr id="73" name="n_1aveValue【道路】&#10;有形固定資産減価償却率"/>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4"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99440</xdr:rowOff>
    </xdr:from>
    <xdr:ext cx="405111" cy="259045"/>
    <xdr:sp macro="" textlink="">
      <xdr:nvSpPr>
        <xdr:cNvPr id="75" name="n_1mainValue【道路】&#10;有形固定資産減価償却率"/>
        <xdr:cNvSpPr txBox="1"/>
      </xdr:nvSpPr>
      <xdr:spPr>
        <a:xfrm>
          <a:off x="35820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99" name="直線コネクタ 98"/>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0"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1" name="直線コネクタ 100"/>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2"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3" name="直線コネクタ 102"/>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4" name="【道路】&#10;一人当たり延長平均値テキスト"/>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5" name="フローチャート: 判断 104"/>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6" name="フローチャート: 判断 105"/>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07" name="フローチャート: 判断 106"/>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87560</xdr:rowOff>
    </xdr:from>
    <xdr:to>
      <xdr:col>50</xdr:col>
      <xdr:colOff>165100</xdr:colOff>
      <xdr:row>39</xdr:row>
      <xdr:rowOff>17710</xdr:rowOff>
    </xdr:to>
    <xdr:sp macro="" textlink="">
      <xdr:nvSpPr>
        <xdr:cNvPr id="113" name="楕円 112"/>
        <xdr:cNvSpPr/>
      </xdr:nvSpPr>
      <xdr:spPr>
        <a:xfrm>
          <a:off x="9588500" y="6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123315</xdr:rowOff>
    </xdr:from>
    <xdr:ext cx="534377" cy="259045"/>
    <xdr:sp macro="" textlink="">
      <xdr:nvSpPr>
        <xdr:cNvPr id="114"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15"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8837</xdr:rowOff>
    </xdr:from>
    <xdr:ext cx="534377" cy="259045"/>
    <xdr:sp macro="" textlink="">
      <xdr:nvSpPr>
        <xdr:cNvPr id="116" name="n_1mainValue【道路】&#10;一人当たり延長"/>
        <xdr:cNvSpPr txBox="1"/>
      </xdr:nvSpPr>
      <xdr:spPr>
        <a:xfrm>
          <a:off x="9359411" y="66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61</xdr:row>
      <xdr:rowOff>160020</xdr:rowOff>
    </xdr:to>
    <xdr:cxnSp macro="">
      <xdr:nvCxnSpPr>
        <xdr:cNvPr id="140" name="直線コネクタ 139"/>
        <xdr:cNvCxnSpPr/>
      </xdr:nvCxnSpPr>
      <xdr:spPr>
        <a:xfrm flipV="1">
          <a:off x="4634865" y="9540240"/>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163847</xdr:rowOff>
    </xdr:from>
    <xdr:ext cx="405111" cy="259045"/>
    <xdr:sp macro="" textlink="">
      <xdr:nvSpPr>
        <xdr:cNvPr id="141" name="【橋りょう・トンネル】&#10;有形固定資産減価償却率最小値テキスト"/>
        <xdr:cNvSpPr txBox="1"/>
      </xdr:nvSpPr>
      <xdr:spPr>
        <a:xfrm>
          <a:off x="4673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160020</xdr:rowOff>
    </xdr:from>
    <xdr:to>
      <xdr:col>24</xdr:col>
      <xdr:colOff>152400</xdr:colOff>
      <xdr:row>61</xdr:row>
      <xdr:rowOff>160020</xdr:rowOff>
    </xdr:to>
    <xdr:cxnSp macro="">
      <xdr:nvCxnSpPr>
        <xdr:cNvPr id="142" name="直線コネクタ 141"/>
        <xdr:cNvCxnSpPr/>
      </xdr:nvCxnSpPr>
      <xdr:spPr>
        <a:xfrm>
          <a:off x="4546600" y="106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43" name="【橋りょう・トンネル】&#10;有形固定資産減価償却率最大値テキスト"/>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44" name="直線コネクタ 14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55262</xdr:rowOff>
    </xdr:from>
    <xdr:ext cx="405111" cy="259045"/>
    <xdr:sp macro="" textlink="">
      <xdr:nvSpPr>
        <xdr:cNvPr id="145" name="【橋りょう・トンネル】&#10;有形固定資産減価償却率平均値テキスト"/>
        <xdr:cNvSpPr txBox="1"/>
      </xdr:nvSpPr>
      <xdr:spPr>
        <a:xfrm>
          <a:off x="4673600" y="9999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76835</xdr:rowOff>
    </xdr:from>
    <xdr:to>
      <xdr:col>24</xdr:col>
      <xdr:colOff>114300</xdr:colOff>
      <xdr:row>59</xdr:row>
      <xdr:rowOff>6985</xdr:rowOff>
    </xdr:to>
    <xdr:sp macro="" textlink="">
      <xdr:nvSpPr>
        <xdr:cNvPr id="146" name="フローチャート: 判断 145"/>
        <xdr:cNvSpPr/>
      </xdr:nvSpPr>
      <xdr:spPr>
        <a:xfrm>
          <a:off x="4584700" y="10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xdr:rowOff>
    </xdr:from>
    <xdr:to>
      <xdr:col>20</xdr:col>
      <xdr:colOff>38100</xdr:colOff>
      <xdr:row>58</xdr:row>
      <xdr:rowOff>109855</xdr:rowOff>
    </xdr:to>
    <xdr:sp macro="" textlink="">
      <xdr:nvSpPr>
        <xdr:cNvPr id="147" name="フローチャート: 判断 146"/>
        <xdr:cNvSpPr/>
      </xdr:nvSpPr>
      <xdr:spPr>
        <a:xfrm>
          <a:off x="3746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xdr:rowOff>
    </xdr:from>
    <xdr:to>
      <xdr:col>15</xdr:col>
      <xdr:colOff>101600</xdr:colOff>
      <xdr:row>59</xdr:row>
      <xdr:rowOff>102235</xdr:rowOff>
    </xdr:to>
    <xdr:sp macro="" textlink="">
      <xdr:nvSpPr>
        <xdr:cNvPr id="148" name="フローチャート: 判断 147"/>
        <xdr:cNvSpPr/>
      </xdr:nvSpPr>
      <xdr:spPr>
        <a:xfrm>
          <a:off x="28575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166370</xdr:rowOff>
    </xdr:from>
    <xdr:to>
      <xdr:col>20</xdr:col>
      <xdr:colOff>38100</xdr:colOff>
      <xdr:row>64</xdr:row>
      <xdr:rowOff>96520</xdr:rowOff>
    </xdr:to>
    <xdr:sp macro="" textlink="">
      <xdr:nvSpPr>
        <xdr:cNvPr id="154" name="楕円 153"/>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126382</xdr:rowOff>
    </xdr:from>
    <xdr:ext cx="405111" cy="259045"/>
    <xdr:sp macro="" textlink="">
      <xdr:nvSpPr>
        <xdr:cNvPr id="155" name="n_1aveValue【橋りょう・トンネル】&#10;有形固定資産減価償却率"/>
        <xdr:cNvSpPr txBox="1"/>
      </xdr:nvSpPr>
      <xdr:spPr>
        <a:xfrm>
          <a:off x="35820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118762</xdr:rowOff>
    </xdr:from>
    <xdr:ext cx="405111" cy="259045"/>
    <xdr:sp macro="" textlink="">
      <xdr:nvSpPr>
        <xdr:cNvPr id="156" name="n_2aveValue【橋りょう・トンネル】&#10;有形固定資産減価償却率"/>
        <xdr:cNvSpPr txBox="1"/>
      </xdr:nvSpPr>
      <xdr:spPr>
        <a:xfrm>
          <a:off x="2705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87647</xdr:rowOff>
    </xdr:from>
    <xdr:ext cx="340478" cy="259045"/>
    <xdr:sp macro="" textlink="">
      <xdr:nvSpPr>
        <xdr:cNvPr id="157" name="n_1mainValue【橋りょう・トンネル】&#10;有形固定資産減価償却率"/>
        <xdr:cNvSpPr txBox="1"/>
      </xdr:nvSpPr>
      <xdr:spPr>
        <a:xfrm>
          <a:off x="3614361" y="11060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1" name="直線コネクタ 180"/>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82"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83" name="直線コネクタ 182"/>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84"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85" name="直線コネクタ 184"/>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86"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87" name="フローチャート: 判断 186"/>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88" name="フローチャート: 判断 187"/>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89" name="フローチャート: 判断 188"/>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20112</xdr:rowOff>
    </xdr:from>
    <xdr:to>
      <xdr:col>50</xdr:col>
      <xdr:colOff>165100</xdr:colOff>
      <xdr:row>64</xdr:row>
      <xdr:rowOff>121712</xdr:rowOff>
    </xdr:to>
    <xdr:sp macro="" textlink="">
      <xdr:nvSpPr>
        <xdr:cNvPr id="195" name="楕円 194"/>
        <xdr:cNvSpPr/>
      </xdr:nvSpPr>
      <xdr:spPr>
        <a:xfrm>
          <a:off x="9588500" y="1099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160731</xdr:rowOff>
    </xdr:from>
    <xdr:ext cx="599010" cy="259045"/>
    <xdr:sp macro="" textlink="">
      <xdr:nvSpPr>
        <xdr:cNvPr id="196" name="n_1aveValue【橋りょう・トンネル】&#10;一人当たり有形固定資産（償却資産）額"/>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197"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112839</xdr:rowOff>
    </xdr:from>
    <xdr:ext cx="469744" cy="259045"/>
    <xdr:sp macro="" textlink="">
      <xdr:nvSpPr>
        <xdr:cNvPr id="198" name="n_1mainValue【橋りょう・トンネル】&#10;一人当たり有形固定資産（償却資産）額"/>
        <xdr:cNvSpPr txBox="1"/>
      </xdr:nvSpPr>
      <xdr:spPr>
        <a:xfrm>
          <a:off x="9391728" y="1108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21" name="直線コネクタ 220"/>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22"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23" name="直線コネクタ 222"/>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24"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25" name="直線コネクタ 22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26"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27" name="フローチャート: 判断 226"/>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28" name="フローチャート: 判断 227"/>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29" name="フローチャート: 判断 228"/>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83313</xdr:rowOff>
    </xdr:from>
    <xdr:to>
      <xdr:col>20</xdr:col>
      <xdr:colOff>38100</xdr:colOff>
      <xdr:row>84</xdr:row>
      <xdr:rowOff>13463</xdr:rowOff>
    </xdr:to>
    <xdr:sp macro="" textlink="">
      <xdr:nvSpPr>
        <xdr:cNvPr id="235" name="楕円 234"/>
        <xdr:cNvSpPr/>
      </xdr:nvSpPr>
      <xdr:spPr>
        <a:xfrm>
          <a:off x="3746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64279</xdr:rowOff>
    </xdr:from>
    <xdr:ext cx="405111" cy="259045"/>
    <xdr:sp macro="" textlink="">
      <xdr:nvSpPr>
        <xdr:cNvPr id="236" name="n_1aveValue【公営住宅】&#10;有形固定資産減価償却率"/>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37" name="n_2aveValue【公営住宅】&#10;有形固定資産減価償却率"/>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4590</xdr:rowOff>
    </xdr:from>
    <xdr:ext cx="405111" cy="259045"/>
    <xdr:sp macro="" textlink="">
      <xdr:nvSpPr>
        <xdr:cNvPr id="238" name="n_1mainValue【公営住宅】&#10;有形固定資産減価償却率"/>
        <xdr:cNvSpPr txBox="1"/>
      </xdr:nvSpPr>
      <xdr:spPr>
        <a:xfrm>
          <a:off x="35820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60" name="テキスト ボックス 25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2" name="テキスト ボックス 26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64" name="直線コネクタ 263"/>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65"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66" name="直線コネクタ 265"/>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67"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68" name="直線コネクタ 267"/>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69" name="【公営住宅】&#10;一人当たり面積平均値テキスト"/>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70" name="フローチャート: 判断 269"/>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71" name="フローチャート: 判断 270"/>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72" name="フローチャート: 判断 271"/>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41021</xdr:rowOff>
    </xdr:from>
    <xdr:to>
      <xdr:col>50</xdr:col>
      <xdr:colOff>165100</xdr:colOff>
      <xdr:row>84</xdr:row>
      <xdr:rowOff>142621</xdr:rowOff>
    </xdr:to>
    <xdr:sp macro="" textlink="">
      <xdr:nvSpPr>
        <xdr:cNvPr id="278" name="楕円 277"/>
        <xdr:cNvSpPr/>
      </xdr:nvSpPr>
      <xdr:spPr>
        <a:xfrm>
          <a:off x="9588500" y="144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100111</xdr:rowOff>
    </xdr:from>
    <xdr:ext cx="469744" cy="259045"/>
    <xdr:sp macro="" textlink="">
      <xdr:nvSpPr>
        <xdr:cNvPr id="279" name="n_1aveValue【公営住宅】&#10;一人当たり面積"/>
        <xdr:cNvSpPr txBox="1"/>
      </xdr:nvSpPr>
      <xdr:spPr>
        <a:xfrm>
          <a:off x="9391727" y="14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80"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159148</xdr:rowOff>
    </xdr:from>
    <xdr:ext cx="469744" cy="259045"/>
    <xdr:sp macro="" textlink="">
      <xdr:nvSpPr>
        <xdr:cNvPr id="281" name="n_1mainValue【公営住宅】&#10;一人当たり面積"/>
        <xdr:cNvSpPr txBox="1"/>
      </xdr:nvSpPr>
      <xdr:spPr>
        <a:xfrm>
          <a:off x="9391727" y="1421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22" name="直線コネクタ 321"/>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23"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24" name="直線コネクタ 323"/>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27"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28" name="フローチャート: 判断 327"/>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29" name="フローチャート: 判断 328"/>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30" name="フローチャート: 判断 329"/>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336" name="楕円 335"/>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152417</xdr:rowOff>
    </xdr:from>
    <xdr:ext cx="405111" cy="259045"/>
    <xdr:sp macro="" textlink="">
      <xdr:nvSpPr>
        <xdr:cNvPr id="337"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38" name="n_2aveValue【認定こども園・幼稚園・保育所】&#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137812</xdr:rowOff>
    </xdr:from>
    <xdr:ext cx="405111" cy="259045"/>
    <xdr:sp macro="" textlink="">
      <xdr:nvSpPr>
        <xdr:cNvPr id="339" name="n_1main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361" name="直線コネクタ 360"/>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62"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363" name="直線コネクタ 362"/>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364"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365" name="直線コネクタ 364"/>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366" name="【認定こども園・幼稚園・保育所】&#10;一人当たり面積平均値テキスト"/>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367" name="フローチャート: 判断 366"/>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368" name="フローチャート: 判断 367"/>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369" name="フローチャート: 判断 368"/>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89408</xdr:rowOff>
    </xdr:from>
    <xdr:to>
      <xdr:col>112</xdr:col>
      <xdr:colOff>38100</xdr:colOff>
      <xdr:row>38</xdr:row>
      <xdr:rowOff>19558</xdr:rowOff>
    </xdr:to>
    <xdr:sp macro="" textlink="">
      <xdr:nvSpPr>
        <xdr:cNvPr id="375" name="楕円 374"/>
        <xdr:cNvSpPr/>
      </xdr:nvSpPr>
      <xdr:spPr>
        <a:xfrm>
          <a:off x="212725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131843</xdr:rowOff>
    </xdr:from>
    <xdr:ext cx="469744" cy="259045"/>
    <xdr:sp macro="" textlink="">
      <xdr:nvSpPr>
        <xdr:cNvPr id="376" name="n_1aveValue【認定こども園・幼稚園・保育所】&#10;一人当たり面積"/>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377"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36085</xdr:rowOff>
    </xdr:from>
    <xdr:ext cx="469744" cy="259045"/>
    <xdr:sp macro="" textlink="">
      <xdr:nvSpPr>
        <xdr:cNvPr id="378" name="n_1mainValue【認定こども園・幼稚園・保育所】&#10;一人当たり面積"/>
        <xdr:cNvSpPr txBox="1"/>
      </xdr:nvSpPr>
      <xdr:spPr>
        <a:xfrm>
          <a:off x="21075727"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9" name="テキスト ボックス 3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03" name="直線コネクタ 402"/>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04"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05" name="直線コネクタ 404"/>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06"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07" name="直線コネクタ 406"/>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08"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09" name="フローチャート: 判断 408"/>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10" name="フローチャート: 判断 409"/>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11" name="フローチャート: 判断 410"/>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417" name="楕円 416"/>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68597</xdr:rowOff>
    </xdr:from>
    <xdr:ext cx="405111" cy="259045"/>
    <xdr:sp macro="" textlink="">
      <xdr:nvSpPr>
        <xdr:cNvPr id="418"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19"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420" name="n_1mainValue【学校施設】&#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2" name="直線コネクタ 43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3" name="テキスト ボックス 43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4" name="直線コネクタ 43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5" name="テキスト ボックス 43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6" name="直線コネクタ 43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7" name="テキスト ボックス 43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8" name="直線コネクタ 43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9" name="テキスト ボックス 43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0" name="直線コネクタ 43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1" name="テキスト ボックス 44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2" name="直線コネクタ 44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3" name="テキスト ボックス 44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447" name="直線コネクタ 446"/>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48"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49" name="直線コネクタ 448"/>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50"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451" name="直線コネクタ 450"/>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452"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453" name="フローチャート: 判断 452"/>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454" name="フローチャート: 判断 453"/>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455" name="フローチャート: 判断 454"/>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134366</xdr:rowOff>
    </xdr:from>
    <xdr:to>
      <xdr:col>112</xdr:col>
      <xdr:colOff>38100</xdr:colOff>
      <xdr:row>62</xdr:row>
      <xdr:rowOff>64516</xdr:rowOff>
    </xdr:to>
    <xdr:sp macro="" textlink="">
      <xdr:nvSpPr>
        <xdr:cNvPr id="461" name="楕円 460"/>
        <xdr:cNvSpPr/>
      </xdr:nvSpPr>
      <xdr:spPr>
        <a:xfrm>
          <a:off x="2127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132642</xdr:rowOff>
    </xdr:from>
    <xdr:ext cx="469744" cy="259045"/>
    <xdr:sp macro="" textlink="">
      <xdr:nvSpPr>
        <xdr:cNvPr id="462"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463"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55643</xdr:rowOff>
    </xdr:from>
    <xdr:ext cx="469744" cy="259045"/>
    <xdr:sp macro="" textlink="">
      <xdr:nvSpPr>
        <xdr:cNvPr id="464" name="n_1mainValue【学校施設】&#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3" name="正方形/長方形 4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4" name="正方形/長方形 4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5" name="正方形/長方形 4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6" name="正方形/長方形 4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7" name="正方形/長方形 4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8" name="正方形/長方形 4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9" name="正方形/長方形 4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0" name="正方形/長方形 4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1" name="テキスト ボックス 4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2" name="直線コネクタ 4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3" name="テキスト ボックス 4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4" name="直線コネクタ 4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5" name="テキスト ボックス 4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6" name="直線コネクタ 4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7" name="テキスト ボックス 4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8" name="直線コネクタ 4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9" name="テキスト ボックス 4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03" name="直線コネクタ 502"/>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04"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05" name="直線コネクタ 504"/>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7" name="直線コネクタ 50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508"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09" name="フローチャート: 判断 508"/>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10" name="フローチャート: 判断 509"/>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11" name="フローチャート: 判断 510"/>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100837</xdr:rowOff>
    </xdr:from>
    <xdr:to>
      <xdr:col>81</xdr:col>
      <xdr:colOff>101600</xdr:colOff>
      <xdr:row>102</xdr:row>
      <xdr:rowOff>30987</xdr:rowOff>
    </xdr:to>
    <xdr:sp macro="" textlink="">
      <xdr:nvSpPr>
        <xdr:cNvPr id="517" name="楕円 516"/>
        <xdr:cNvSpPr/>
      </xdr:nvSpPr>
      <xdr:spPr>
        <a:xfrm>
          <a:off x="15430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147845</xdr:rowOff>
    </xdr:from>
    <xdr:ext cx="405111" cy="259045"/>
    <xdr:sp macro="" textlink="">
      <xdr:nvSpPr>
        <xdr:cNvPr id="518"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519" name="n_2aveValue【公民館】&#10;有形固定資産減価償却率"/>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47514</xdr:rowOff>
    </xdr:from>
    <xdr:ext cx="405111" cy="259045"/>
    <xdr:sp macro="" textlink="">
      <xdr:nvSpPr>
        <xdr:cNvPr id="520" name="n_1mainValue【公民館】&#10;有形固定資産減価償却率"/>
        <xdr:cNvSpPr txBox="1"/>
      </xdr:nvSpPr>
      <xdr:spPr>
        <a:xfrm>
          <a:off x="15266044" y="171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1" name="直線コネクタ 5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2" name="テキスト ボックス 5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3" name="直線コネクタ 5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4" name="テキスト ボックス 5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5" name="直線コネクタ 5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6" name="テキスト ボックス 5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7" name="直線コネクタ 5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8" name="テキスト ボックス 5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542" name="直線コネクタ 541"/>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543"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544" name="直線コネクタ 543"/>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545"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546" name="直線コネクタ 545"/>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547"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48" name="フローチャート: 判断 547"/>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549" name="フローチャート: 判断 548"/>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550" name="フローチャート: 判断 549"/>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1" name="テキスト ボックス 5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156159</xdr:rowOff>
    </xdr:from>
    <xdr:to>
      <xdr:col>112</xdr:col>
      <xdr:colOff>38100</xdr:colOff>
      <xdr:row>107</xdr:row>
      <xdr:rowOff>86309</xdr:rowOff>
    </xdr:to>
    <xdr:sp macro="" textlink="">
      <xdr:nvSpPr>
        <xdr:cNvPr id="556" name="楕円 555"/>
        <xdr:cNvSpPr/>
      </xdr:nvSpPr>
      <xdr:spPr>
        <a:xfrm>
          <a:off x="21272500" y="183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34256</xdr:rowOff>
    </xdr:from>
    <xdr:ext cx="469744" cy="259045"/>
    <xdr:sp macro="" textlink="">
      <xdr:nvSpPr>
        <xdr:cNvPr id="557" name="n_1aveValue【公民館】&#10;一人当たり面積"/>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558"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77436</xdr:rowOff>
    </xdr:from>
    <xdr:ext cx="469744" cy="259045"/>
    <xdr:sp macro="" textlink="">
      <xdr:nvSpPr>
        <xdr:cNvPr id="559" name="n_1mainValue【公民館】&#10;一人当たり面積"/>
        <xdr:cNvSpPr txBox="1"/>
      </xdr:nvSpPr>
      <xdr:spPr>
        <a:xfrm>
          <a:off x="21075727" y="184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年度分の固定資産台帳については、現在更新中。</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5"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78"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80"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157226</xdr:rowOff>
    </xdr:from>
    <xdr:to>
      <xdr:col>20</xdr:col>
      <xdr:colOff>38100</xdr:colOff>
      <xdr:row>57</xdr:row>
      <xdr:rowOff>87376</xdr:rowOff>
    </xdr:to>
    <xdr:sp macro="" textlink="">
      <xdr:nvSpPr>
        <xdr:cNvPr id="86" name="楕円 85"/>
        <xdr:cNvSpPr/>
      </xdr:nvSpPr>
      <xdr:spPr>
        <a:xfrm>
          <a:off x="37465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103903</xdr:rowOff>
    </xdr:from>
    <xdr:ext cx="405111" cy="259045"/>
    <xdr:sp macro="" textlink="">
      <xdr:nvSpPr>
        <xdr:cNvPr id="87" name="n_1mainValue【体育館・プール】&#10;有形固定資産減価償却率"/>
        <xdr:cNvSpPr txBox="1"/>
      </xdr:nvSpPr>
      <xdr:spPr>
        <a:xfrm>
          <a:off x="3582044" y="95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1" name="直線コネクタ 110"/>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2"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3" name="直線コネクタ 112"/>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14"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15" name="直線コネクタ 114"/>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16" name="【体育館・プール】&#10;一人当たり面積平均値テキスト"/>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17" name="フローチャート: 判断 116"/>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18" name="フローチャート: 判断 117"/>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19"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0" name="フローチャート: 判断 119"/>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21"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161036</xdr:rowOff>
    </xdr:from>
    <xdr:to>
      <xdr:col>50</xdr:col>
      <xdr:colOff>165100</xdr:colOff>
      <xdr:row>63</xdr:row>
      <xdr:rowOff>91186</xdr:rowOff>
    </xdr:to>
    <xdr:sp macro="" textlink="">
      <xdr:nvSpPr>
        <xdr:cNvPr id="127" name="楕円 126"/>
        <xdr:cNvSpPr/>
      </xdr:nvSpPr>
      <xdr:spPr>
        <a:xfrm>
          <a:off x="9588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82313</xdr:rowOff>
    </xdr:from>
    <xdr:ext cx="469744" cy="259045"/>
    <xdr:sp macro="" textlink="">
      <xdr:nvSpPr>
        <xdr:cNvPr id="128" name="n_1mainValue【体育館・プール】&#10;一人当たり面積"/>
        <xdr:cNvSpPr txBox="1"/>
      </xdr:nvSpPr>
      <xdr:spPr>
        <a:xfrm>
          <a:off x="9391727" y="108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39" name="テキスト ボックス 13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47" name="テキスト ボックス 14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51" name="直線コネクタ 150"/>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52"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53" name="直線コネクタ 152"/>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5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55" name="直線コネクタ 15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156"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57" name="フローチャート: 判断 156"/>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58" name="フローチャート: 判断 157"/>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159" name="n_1aveValue【福祉施設】&#10;有形固定資産減価償却率"/>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160" name="フローチャート: 判断 159"/>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161" name="n_2aveValue【福祉施設】&#10;有形固定資産減価償却率"/>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5587</xdr:rowOff>
    </xdr:from>
    <xdr:to>
      <xdr:col>20</xdr:col>
      <xdr:colOff>38100</xdr:colOff>
      <xdr:row>85</xdr:row>
      <xdr:rowOff>107187</xdr:rowOff>
    </xdr:to>
    <xdr:sp macro="" textlink="">
      <xdr:nvSpPr>
        <xdr:cNvPr id="167" name="楕円 166"/>
        <xdr:cNvSpPr/>
      </xdr:nvSpPr>
      <xdr:spPr>
        <a:xfrm>
          <a:off x="3746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98314</xdr:rowOff>
    </xdr:from>
    <xdr:ext cx="405111" cy="259045"/>
    <xdr:sp macro="" textlink="">
      <xdr:nvSpPr>
        <xdr:cNvPr id="168" name="n_1mainValue【福祉施設】&#10;有形固定資産減価償却率"/>
        <xdr:cNvSpPr txBox="1"/>
      </xdr:nvSpPr>
      <xdr:spPr>
        <a:xfrm>
          <a:off x="35820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79" name="直線コネクタ 1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0" name="テキスト ボックス 1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81" name="直線コネクタ 1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82" name="テキスト ボックス 1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83" name="直線コネクタ 1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84" name="テキスト ボックス 1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85" name="直線コネクタ 1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86" name="テキスト ボックス 1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87" name="直線コネクタ 1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88" name="テキスト ボックス 1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89" name="直線コネクタ 1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0" name="テキスト ボックス 1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2" name="テキスト ボックス 1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194" name="直線コネクタ 193"/>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195"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196" name="直線コネクタ 195"/>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197"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198" name="直線コネクタ 197"/>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199"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00" name="フローチャート: 判断 199"/>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01" name="フローチャート: 判断 200"/>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02" name="n_1aveValue【福祉施設】&#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03" name="フローチャート: 判断 202"/>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4190</xdr:rowOff>
    </xdr:from>
    <xdr:ext cx="469744" cy="259045"/>
    <xdr:sp macro="" textlink="">
      <xdr:nvSpPr>
        <xdr:cNvPr id="204"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47716</xdr:rowOff>
    </xdr:from>
    <xdr:to>
      <xdr:col>50</xdr:col>
      <xdr:colOff>165100</xdr:colOff>
      <xdr:row>85</xdr:row>
      <xdr:rowOff>149316</xdr:rowOff>
    </xdr:to>
    <xdr:sp macro="" textlink="">
      <xdr:nvSpPr>
        <xdr:cNvPr id="210" name="楕円 209"/>
        <xdr:cNvSpPr/>
      </xdr:nvSpPr>
      <xdr:spPr>
        <a:xfrm>
          <a:off x="9588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140443</xdr:rowOff>
    </xdr:from>
    <xdr:ext cx="469744" cy="259045"/>
    <xdr:sp macro="" textlink="">
      <xdr:nvSpPr>
        <xdr:cNvPr id="211" name="n_1mainValue【福祉施設】&#10;一人当たり面積"/>
        <xdr:cNvSpPr txBox="1"/>
      </xdr:nvSpPr>
      <xdr:spPr>
        <a:xfrm>
          <a:off x="93917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9" name="正方形/長方形 2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0" name="テキスト ボックス 2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1" name="直線コネクタ 2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2" name="テキスト ボックス 22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3" name="直線コネクタ 22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4" name="テキスト ボックス 22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25" name="直線コネクタ 22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26" name="テキスト ボックス 22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27" name="直線コネクタ 22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28" name="テキスト ボックス 22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29" name="直線コネクタ 22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30" name="テキスト ボックス 229"/>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234" name="直線コネクタ 233"/>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235" name="【市民会館】&#10;有形固定資産減価償却率最小値テキスト"/>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236" name="直線コネクタ 235"/>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37"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38" name="直線コネクタ 23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239" name="【市民会館】&#10;有形固定資産減価償却率平均値テキスト"/>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240" name="フローチャート: 判断 239"/>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241" name="フローチャート: 判断 240"/>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136669</xdr:rowOff>
    </xdr:from>
    <xdr:ext cx="405111" cy="259045"/>
    <xdr:sp macro="" textlink="">
      <xdr:nvSpPr>
        <xdr:cNvPr id="242" name="n_1aveValue【市民会館】&#10;有形固定資産減価償却率"/>
        <xdr:cNvSpPr txBox="1"/>
      </xdr:nvSpPr>
      <xdr:spPr>
        <a:xfrm>
          <a:off x="35820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243" name="フローチャート: 判断 242"/>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161814</xdr:rowOff>
    </xdr:from>
    <xdr:ext cx="405111" cy="259045"/>
    <xdr:sp macro="" textlink="">
      <xdr:nvSpPr>
        <xdr:cNvPr id="244" name="n_2aveValue【市民会館】&#10;有形固定資産減価償却率"/>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5" name="テキスト ボックス 2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6" name="テキスト ボックス 2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7" name="テキスト ボックス 2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8" name="テキスト ボックス 2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49" name="テキスト ボックス 2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52832</xdr:rowOff>
    </xdr:from>
    <xdr:to>
      <xdr:col>20</xdr:col>
      <xdr:colOff>38100</xdr:colOff>
      <xdr:row>108</xdr:row>
      <xdr:rowOff>154432</xdr:rowOff>
    </xdr:to>
    <xdr:sp macro="" textlink="">
      <xdr:nvSpPr>
        <xdr:cNvPr id="250" name="楕円 249"/>
        <xdr:cNvSpPr/>
      </xdr:nvSpPr>
      <xdr:spPr>
        <a:xfrm>
          <a:off x="3746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108</xdr:row>
      <xdr:rowOff>145559</xdr:rowOff>
    </xdr:from>
    <xdr:ext cx="405111" cy="259045"/>
    <xdr:sp macro="" textlink="">
      <xdr:nvSpPr>
        <xdr:cNvPr id="251" name="n_1mainValue【市民会館】&#10;有形固定資産減価償却率"/>
        <xdr:cNvSpPr txBox="1"/>
      </xdr:nvSpPr>
      <xdr:spPr>
        <a:xfrm>
          <a:off x="3582044" y="186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0" name="テキスト ボックス 2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1" name="直線コネクタ 2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62" name="直線コネクタ 26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63" name="テキスト ボックス 26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64" name="直線コネクタ 26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65" name="テキスト ボックス 26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66" name="直線コネクタ 26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67" name="テキスト ボックス 26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68" name="直線コネクタ 26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69" name="テキスト ボックス 26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9906</xdr:rowOff>
    </xdr:from>
    <xdr:to>
      <xdr:col>54</xdr:col>
      <xdr:colOff>189865</xdr:colOff>
      <xdr:row>108</xdr:row>
      <xdr:rowOff>16763</xdr:rowOff>
    </xdr:to>
    <xdr:cxnSp macro="">
      <xdr:nvCxnSpPr>
        <xdr:cNvPr id="273" name="直線コネクタ 272"/>
        <xdr:cNvCxnSpPr/>
      </xdr:nvCxnSpPr>
      <xdr:spPr>
        <a:xfrm flipV="1">
          <a:off x="10476865" y="17497806"/>
          <a:ext cx="0" cy="103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20590</xdr:rowOff>
    </xdr:from>
    <xdr:ext cx="469744" cy="259045"/>
    <xdr:sp macro="" textlink="">
      <xdr:nvSpPr>
        <xdr:cNvPr id="274" name="【市民会館】&#10;一人当たり面積最小値テキスト"/>
        <xdr:cNvSpPr txBox="1"/>
      </xdr:nvSpPr>
      <xdr:spPr>
        <a:xfrm>
          <a:off x="10515600" y="185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xdr:rowOff>
    </xdr:from>
    <xdr:to>
      <xdr:col>55</xdr:col>
      <xdr:colOff>88900</xdr:colOff>
      <xdr:row>108</xdr:row>
      <xdr:rowOff>16763</xdr:rowOff>
    </xdr:to>
    <xdr:cxnSp macro="">
      <xdr:nvCxnSpPr>
        <xdr:cNvPr id="275" name="直線コネクタ 274"/>
        <xdr:cNvCxnSpPr/>
      </xdr:nvCxnSpPr>
      <xdr:spPr>
        <a:xfrm>
          <a:off x="10388600" y="1853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128033</xdr:rowOff>
    </xdr:from>
    <xdr:ext cx="469744" cy="259045"/>
    <xdr:sp macro="" textlink="">
      <xdr:nvSpPr>
        <xdr:cNvPr id="276" name="【市民会館】&#10;一人当たり面積最大値テキスト"/>
        <xdr:cNvSpPr txBox="1"/>
      </xdr:nvSpPr>
      <xdr:spPr>
        <a:xfrm>
          <a:off x="10515600" y="1727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9906</xdr:rowOff>
    </xdr:from>
    <xdr:to>
      <xdr:col>55</xdr:col>
      <xdr:colOff>88900</xdr:colOff>
      <xdr:row>102</xdr:row>
      <xdr:rowOff>9906</xdr:rowOff>
    </xdr:to>
    <xdr:cxnSp macro="">
      <xdr:nvCxnSpPr>
        <xdr:cNvPr id="277" name="直線コネクタ 276"/>
        <xdr:cNvCxnSpPr/>
      </xdr:nvCxnSpPr>
      <xdr:spPr>
        <a:xfrm>
          <a:off x="10388600" y="1749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156990</xdr:rowOff>
    </xdr:from>
    <xdr:ext cx="469744" cy="259045"/>
    <xdr:sp macro="" textlink="">
      <xdr:nvSpPr>
        <xdr:cNvPr id="278" name="【市民会館】&#10;一人当たり面積平均値テキスト"/>
        <xdr:cNvSpPr txBox="1"/>
      </xdr:nvSpPr>
      <xdr:spPr>
        <a:xfrm>
          <a:off x="105156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7113</xdr:rowOff>
    </xdr:from>
    <xdr:to>
      <xdr:col>55</xdr:col>
      <xdr:colOff>50800</xdr:colOff>
      <xdr:row>105</xdr:row>
      <xdr:rowOff>108713</xdr:rowOff>
    </xdr:to>
    <xdr:sp macro="" textlink="">
      <xdr:nvSpPr>
        <xdr:cNvPr id="279" name="フローチャート: 判断 278"/>
        <xdr:cNvSpPr/>
      </xdr:nvSpPr>
      <xdr:spPr>
        <a:xfrm>
          <a:off x="10426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105411</xdr:rowOff>
    </xdr:from>
    <xdr:to>
      <xdr:col>50</xdr:col>
      <xdr:colOff>165100</xdr:colOff>
      <xdr:row>105</xdr:row>
      <xdr:rowOff>35561</xdr:rowOff>
    </xdr:to>
    <xdr:sp macro="" textlink="">
      <xdr:nvSpPr>
        <xdr:cNvPr id="280" name="フローチャート: 判断 279"/>
        <xdr:cNvSpPr/>
      </xdr:nvSpPr>
      <xdr:spPr>
        <a:xfrm>
          <a:off x="958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26688</xdr:rowOff>
    </xdr:from>
    <xdr:ext cx="469744" cy="259045"/>
    <xdr:sp macro="" textlink="">
      <xdr:nvSpPr>
        <xdr:cNvPr id="281" name="n_1aveValue【市民会館】&#10;一人当たり面積"/>
        <xdr:cNvSpPr txBox="1"/>
      </xdr:nvSpPr>
      <xdr:spPr>
        <a:xfrm>
          <a:off x="93917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105411</xdr:rowOff>
    </xdr:from>
    <xdr:to>
      <xdr:col>46</xdr:col>
      <xdr:colOff>38100</xdr:colOff>
      <xdr:row>105</xdr:row>
      <xdr:rowOff>35561</xdr:rowOff>
    </xdr:to>
    <xdr:sp macro="" textlink="">
      <xdr:nvSpPr>
        <xdr:cNvPr id="282" name="フローチャート: 判断 281"/>
        <xdr:cNvSpPr/>
      </xdr:nvSpPr>
      <xdr:spPr>
        <a:xfrm>
          <a:off x="869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52088</xdr:rowOff>
    </xdr:from>
    <xdr:ext cx="469744" cy="259045"/>
    <xdr:sp macro="" textlink="">
      <xdr:nvSpPr>
        <xdr:cNvPr id="283" name="n_2aveValue【市民会館】&#10;一人当たり面積"/>
        <xdr:cNvSpPr txBox="1"/>
      </xdr:nvSpPr>
      <xdr:spPr>
        <a:xfrm>
          <a:off x="8515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4" name="テキスト ボックス 2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5" name="テキスト ボックス 2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6" name="テキスト ボックス 2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7" name="テキスト ボックス 2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88" name="テキスト ボックス 2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105411</xdr:rowOff>
    </xdr:from>
    <xdr:to>
      <xdr:col>50</xdr:col>
      <xdr:colOff>165100</xdr:colOff>
      <xdr:row>100</xdr:row>
      <xdr:rowOff>35561</xdr:rowOff>
    </xdr:to>
    <xdr:sp macro="" textlink="">
      <xdr:nvSpPr>
        <xdr:cNvPr id="289" name="楕円 288"/>
        <xdr:cNvSpPr/>
      </xdr:nvSpPr>
      <xdr:spPr>
        <a:xfrm>
          <a:off x="9588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98</xdr:row>
      <xdr:rowOff>52088</xdr:rowOff>
    </xdr:from>
    <xdr:ext cx="469744" cy="259045"/>
    <xdr:sp macro="" textlink="">
      <xdr:nvSpPr>
        <xdr:cNvPr id="290" name="n_1mainValue【市民会館】&#10;一人当たり面積"/>
        <xdr:cNvSpPr txBox="1"/>
      </xdr:nvSpPr>
      <xdr:spPr>
        <a:xfrm>
          <a:off x="9391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315" name="直線コネクタ 314"/>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316"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17" name="直線コネクタ 316"/>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318"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319" name="直線コネクタ 318"/>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20" name="【一般廃棄物処理施設】&#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21" name="フローチャート: 判断 320"/>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322" name="フローチャート: 判断 321"/>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95902</xdr:rowOff>
    </xdr:from>
    <xdr:ext cx="405111" cy="259045"/>
    <xdr:sp macro="" textlink="">
      <xdr:nvSpPr>
        <xdr:cNvPr id="323" name="n_1aveValue【一般廃棄物処理施設】&#10;有形固定資産減価償却率"/>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324" name="フローチャート: 判断 323"/>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325" name="n_2aveValue【一般廃棄物処理施設】&#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331" name="楕円 330"/>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5732</xdr:rowOff>
    </xdr:from>
    <xdr:ext cx="405111" cy="259045"/>
    <xdr:sp macro="" textlink="">
      <xdr:nvSpPr>
        <xdr:cNvPr id="332" name="n_1mainValue【一般廃棄物処理施設】&#10;有形固定資産減価償却率"/>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4" name="テキスト ボックス 3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6" name="テキスト ボックス 3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8" name="テキスト ボックス 3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0" name="テキスト ボックス 3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2" name="テキスト ボックス 3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54" name="直線コネクタ 353"/>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55"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56" name="直線コネクタ 355"/>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57"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58" name="直線コネクタ 357"/>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359" name="【一般廃棄物処理施設】&#10;一人当たり有形固定資産（償却資産）額平均値テキスト"/>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60" name="フローチャート: 判断 359"/>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61" name="フローチャート: 判断 360"/>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22063</xdr:rowOff>
    </xdr:from>
    <xdr:ext cx="599010" cy="259045"/>
    <xdr:sp macro="" textlink="">
      <xdr:nvSpPr>
        <xdr:cNvPr id="362" name="n_1aveValue【一般廃棄物処理施設】&#10;一人当たり有形固定資産（償却資産）額"/>
        <xdr:cNvSpPr txBox="1"/>
      </xdr:nvSpPr>
      <xdr:spPr>
        <a:xfrm>
          <a:off x="210110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363" name="フローチャート: 判断 362"/>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114083</xdr:rowOff>
    </xdr:from>
    <xdr:ext cx="534377" cy="259045"/>
    <xdr:sp macro="" textlink="">
      <xdr:nvSpPr>
        <xdr:cNvPr id="364" name="n_2aveValue【一般廃棄物処理施設】&#10;一人当たり有形固定資産（償却資産）額"/>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163223</xdr:rowOff>
    </xdr:from>
    <xdr:to>
      <xdr:col>112</xdr:col>
      <xdr:colOff>38100</xdr:colOff>
      <xdr:row>40</xdr:row>
      <xdr:rowOff>93373</xdr:rowOff>
    </xdr:to>
    <xdr:sp macro="" textlink="">
      <xdr:nvSpPr>
        <xdr:cNvPr id="370" name="楕円 369"/>
        <xdr:cNvSpPr/>
      </xdr:nvSpPr>
      <xdr:spPr>
        <a:xfrm>
          <a:off x="21272500" y="68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84500</xdr:rowOff>
    </xdr:from>
    <xdr:ext cx="534377" cy="259045"/>
    <xdr:sp macro="" textlink="">
      <xdr:nvSpPr>
        <xdr:cNvPr id="371" name="n_1mainValue【一般廃棄物処理施設】&#10;一人当たり有形固定資産（償却資産）額"/>
        <xdr:cNvSpPr txBox="1"/>
      </xdr:nvSpPr>
      <xdr:spPr>
        <a:xfrm>
          <a:off x="21043411" y="69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3" name="直線コネクタ 38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4" name="テキスト ボックス 38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5" name="直線コネクタ 38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6" name="テキスト ボックス 38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7" name="直線コネクタ 38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88" name="テキスト ボックス 38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89" name="直線コネクタ 38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90" name="テキスト ボックス 389"/>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394" name="直線コネクタ 393"/>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395"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396" name="直線コネクタ 395"/>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397"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398" name="直線コネクタ 397"/>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399"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00" name="フローチャート: 判断 399"/>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401" name="フローチャート: 判断 400"/>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108221</xdr:rowOff>
    </xdr:from>
    <xdr:ext cx="405111" cy="259045"/>
    <xdr:sp macro="" textlink="">
      <xdr:nvSpPr>
        <xdr:cNvPr id="402" name="n_1aveValue【保健センター・保健所】&#10;有形固定資産減価償却率"/>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403" name="フローチャート: 判断 402"/>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49039</xdr:rowOff>
    </xdr:from>
    <xdr:ext cx="405111" cy="259045"/>
    <xdr:sp macro="" textlink="">
      <xdr:nvSpPr>
        <xdr:cNvPr id="404" name="n_2aveValue【保健センター・保健所】&#10;有形固定資産減価償却率"/>
        <xdr:cNvSpPr txBox="1"/>
      </xdr:nvSpPr>
      <xdr:spPr>
        <a:xfrm>
          <a:off x="14389744" y="1067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xdr:rowOff>
    </xdr:from>
    <xdr:to>
      <xdr:col>81</xdr:col>
      <xdr:colOff>101600</xdr:colOff>
      <xdr:row>60</xdr:row>
      <xdr:rowOff>114808</xdr:rowOff>
    </xdr:to>
    <xdr:sp macro="" textlink="">
      <xdr:nvSpPr>
        <xdr:cNvPr id="410" name="楕円 409"/>
        <xdr:cNvSpPr/>
      </xdr:nvSpPr>
      <xdr:spPr>
        <a:xfrm>
          <a:off x="15430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131335</xdr:rowOff>
    </xdr:from>
    <xdr:ext cx="405111" cy="259045"/>
    <xdr:sp macro="" textlink="">
      <xdr:nvSpPr>
        <xdr:cNvPr id="411" name="n_1mainValue【保健センター・保健所】&#10;有形固定資産減価償却率"/>
        <xdr:cNvSpPr txBox="1"/>
      </xdr:nvSpPr>
      <xdr:spPr>
        <a:xfrm>
          <a:off x="152660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2" name="直線コネクタ 4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3" name="テキスト ボックス 4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4" name="直線コネクタ 4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5" name="テキスト ボックス 4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6" name="直線コネクタ 4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7" name="テキスト ボックス 4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8" name="直線コネクタ 4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9" name="テキスト ボックス 4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33" name="直線コネクタ 432"/>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34"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35" name="直線コネクタ 434"/>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36"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37" name="直線コネクタ 436"/>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140225</xdr:rowOff>
    </xdr:from>
    <xdr:ext cx="469744" cy="259045"/>
    <xdr:sp macro="" textlink="">
      <xdr:nvSpPr>
        <xdr:cNvPr id="438" name="【保健センター・保健所】&#10;一人当たり面積平均値テキスト"/>
        <xdr:cNvSpPr txBox="1"/>
      </xdr:nvSpPr>
      <xdr:spPr>
        <a:xfrm>
          <a:off x="22199600" y="1059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39" name="フローチャート: 判断 438"/>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40" name="フローチャート: 判断 439"/>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110761</xdr:rowOff>
    </xdr:from>
    <xdr:ext cx="469744" cy="259045"/>
    <xdr:sp macro="" textlink="">
      <xdr:nvSpPr>
        <xdr:cNvPr id="441" name="n_1aveValue【保健センター・保健所】&#10;一人当たり面積"/>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442" name="フローチャート: 判断 441"/>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138193</xdr:rowOff>
    </xdr:from>
    <xdr:ext cx="469744" cy="259045"/>
    <xdr:sp macro="" textlink="">
      <xdr:nvSpPr>
        <xdr:cNvPr id="443" name="n_2aveValue【保健センター・保健所】&#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449" name="楕円 448"/>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169943</xdr:rowOff>
    </xdr:from>
    <xdr:ext cx="469744" cy="259045"/>
    <xdr:sp macro="" textlink="">
      <xdr:nvSpPr>
        <xdr:cNvPr id="450" name="n_1mainValue【保健センター・保健所】&#10;一人当たり面積"/>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1" name="正方形/長方形 4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2" name="正方形/長方形 4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3" name="正方形/長方形 4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4" name="正方形/長方形 4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5" name="正方形/長方形 4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6" name="正方形/長方形 4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7" name="正方形/長方形 4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8" name="正方形/長方形 4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9" name="テキスト ボックス 4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0" name="直線コネクタ 4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1" name="テキスト ボックス 4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2" name="直線コネクタ 46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3" name="テキスト ボックス 46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4" name="直線コネクタ 46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5" name="テキスト ボックス 46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6" name="直線コネクタ 4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7" name="テキスト ボックス 4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8" name="直線コネクタ 46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9" name="テキスト ボックス 46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0" name="直線コネクタ 46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1" name="テキスト ボックス 47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475" name="直線コネクタ 474"/>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76"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77" name="直線コネクタ 47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8"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9" name="直線コネクタ 47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80"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81" name="フローチャート: 判断 480"/>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482" name="フローチャート: 判断 481"/>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116222</xdr:rowOff>
    </xdr:from>
    <xdr:ext cx="405111" cy="259045"/>
    <xdr:sp macro="" textlink="">
      <xdr:nvSpPr>
        <xdr:cNvPr id="483"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484" name="フローチャート: 判断 483"/>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485"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6" name="テキスト ボックス 4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7" name="テキスト ボックス 4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8" name="テキスト ボックス 4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9" name="テキスト ボックス 4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0" name="テキスト ボックス 4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114936</xdr:rowOff>
    </xdr:from>
    <xdr:to>
      <xdr:col>81</xdr:col>
      <xdr:colOff>101600</xdr:colOff>
      <xdr:row>80</xdr:row>
      <xdr:rowOff>45086</xdr:rowOff>
    </xdr:to>
    <xdr:sp macro="" textlink="">
      <xdr:nvSpPr>
        <xdr:cNvPr id="491" name="楕円 490"/>
        <xdr:cNvSpPr/>
      </xdr:nvSpPr>
      <xdr:spPr>
        <a:xfrm>
          <a:off x="15430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61613</xdr:rowOff>
    </xdr:from>
    <xdr:ext cx="405111" cy="259045"/>
    <xdr:sp macro="" textlink="">
      <xdr:nvSpPr>
        <xdr:cNvPr id="492" name="n_1mainValue【消防施設】&#10;有形固定資産減価償却率"/>
        <xdr:cNvSpPr txBox="1"/>
      </xdr:nvSpPr>
      <xdr:spPr>
        <a:xfrm>
          <a:off x="15266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3" name="直線コネクタ 5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4" name="テキスト ボックス 5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5" name="直線コネクタ 5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6" name="テキスト ボックス 5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7" name="直線コネクタ 5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8" name="テキスト ボックス 5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9" name="直線コネクタ 5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0" name="テキスト ボックス 5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1" name="直線コネクタ 5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2" name="テキスト ボックス 5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3" name="直線コネクタ 5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4" name="テキスト ボックス 5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16" name="直線コネクタ 515"/>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1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8" name="直線コネクタ 51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19"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20" name="直線コネクタ 519"/>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521"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22" name="フローチャート: 判断 521"/>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23" name="フローチャート: 判断 522"/>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524" name="n_1aveValue【消防施設】&#10;一人当たり面積"/>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25" name="フローチャート: 判断 52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52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7" name="テキスト ボックス 5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8" name="テキスト ボックス 5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9" name="テキスト ボックス 5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0" name="テキスト ボックス 5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1" name="テキスト ボックス 5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135889</xdr:rowOff>
    </xdr:from>
    <xdr:to>
      <xdr:col>112</xdr:col>
      <xdr:colOff>38100</xdr:colOff>
      <xdr:row>81</xdr:row>
      <xdr:rowOff>66039</xdr:rowOff>
    </xdr:to>
    <xdr:sp macro="" textlink="">
      <xdr:nvSpPr>
        <xdr:cNvPr id="532" name="楕円 531"/>
        <xdr:cNvSpPr/>
      </xdr:nvSpPr>
      <xdr:spPr>
        <a:xfrm>
          <a:off x="21272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79</xdr:row>
      <xdr:rowOff>82566</xdr:rowOff>
    </xdr:from>
    <xdr:ext cx="469744" cy="259045"/>
    <xdr:sp macro="" textlink="">
      <xdr:nvSpPr>
        <xdr:cNvPr id="533" name="n_1mainValue【消防施設】&#10;一人当たり面積"/>
        <xdr:cNvSpPr txBox="1"/>
      </xdr:nvSpPr>
      <xdr:spPr>
        <a:xfrm>
          <a:off x="21075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5" name="テキスト ボックス 54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5" name="テキスト ボックス 55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59" name="直線コネクタ 558"/>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0"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61" name="直線コネクタ 560"/>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3" name="直線コネクタ 56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564"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65" name="フローチャート: 判断 564"/>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66" name="フローチャート: 判断 565"/>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140261</xdr:rowOff>
    </xdr:from>
    <xdr:ext cx="405111" cy="259045"/>
    <xdr:sp macro="" textlink="">
      <xdr:nvSpPr>
        <xdr:cNvPr id="567" name="n_1ave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568" name="フローチャート: 判断 567"/>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1469</xdr:rowOff>
    </xdr:from>
    <xdr:ext cx="405111" cy="259045"/>
    <xdr:sp macro="" textlink="">
      <xdr:nvSpPr>
        <xdr:cNvPr id="569"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67855</xdr:rowOff>
    </xdr:from>
    <xdr:to>
      <xdr:col>81</xdr:col>
      <xdr:colOff>101600</xdr:colOff>
      <xdr:row>108</xdr:row>
      <xdr:rowOff>169455</xdr:rowOff>
    </xdr:to>
    <xdr:sp macro="" textlink="">
      <xdr:nvSpPr>
        <xdr:cNvPr id="575" name="楕円 574"/>
        <xdr:cNvSpPr/>
      </xdr:nvSpPr>
      <xdr:spPr>
        <a:xfrm>
          <a:off x="15430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108</xdr:row>
      <xdr:rowOff>160582</xdr:rowOff>
    </xdr:from>
    <xdr:ext cx="340478" cy="259045"/>
    <xdr:sp macro="" textlink="">
      <xdr:nvSpPr>
        <xdr:cNvPr id="576" name="n_1mainValue【庁舎】&#10;有形固定資産減価償却率"/>
        <xdr:cNvSpPr txBox="1"/>
      </xdr:nvSpPr>
      <xdr:spPr>
        <a:xfrm>
          <a:off x="152983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7" name="直線コネクタ 5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8" name="テキスト ボックス 5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9" name="直線コネクタ 5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0" name="テキスト ボックス 5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1" name="直線コネクタ 5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2" name="テキスト ボックス 5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3" name="直線コネクタ 5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4" name="テキスト ボックス 5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5" name="直線コネクタ 5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6" name="テキスト ボックス 5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7" name="直線コネクタ 5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8" name="テキスト ボックス 5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02" name="直線コネクタ 601"/>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03"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04" name="直線コネクタ 603"/>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0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06" name="直線コネクタ 60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607" name="【庁舎】&#10;一人当たり面積平均値テキスト"/>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08" name="フローチャート: 判断 607"/>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09" name="フローチャート: 判断 608"/>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169653</xdr:rowOff>
    </xdr:from>
    <xdr:ext cx="469744" cy="259045"/>
    <xdr:sp macro="" textlink="">
      <xdr:nvSpPr>
        <xdr:cNvPr id="610"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611" name="フローチャート: 判断 610"/>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612"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105955</xdr:rowOff>
    </xdr:from>
    <xdr:to>
      <xdr:col>112</xdr:col>
      <xdr:colOff>38100</xdr:colOff>
      <xdr:row>107</xdr:row>
      <xdr:rowOff>36105</xdr:rowOff>
    </xdr:to>
    <xdr:sp macro="" textlink="">
      <xdr:nvSpPr>
        <xdr:cNvPr id="618" name="楕円 617"/>
        <xdr:cNvSpPr/>
      </xdr:nvSpPr>
      <xdr:spPr>
        <a:xfrm>
          <a:off x="21272500" y="182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27232</xdr:rowOff>
    </xdr:from>
    <xdr:ext cx="469744" cy="259045"/>
    <xdr:sp macro="" textlink="">
      <xdr:nvSpPr>
        <xdr:cNvPr id="619" name="n_1mainValue【庁舎】&#10;一人当たり面積"/>
        <xdr:cNvSpPr txBox="1"/>
      </xdr:nvSpPr>
      <xdr:spPr>
        <a:xfrm>
          <a:off x="210757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年度分の固定資産台帳については、現在更新中。</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財政力指数は、</a:t>
          </a:r>
          <a:r>
            <a:rPr kumimoji="1" lang="en-US" altLang="ja-JP" sz="1300">
              <a:solidFill>
                <a:schemeClr val="dk1"/>
              </a:solidFill>
              <a:effectLst/>
              <a:latin typeface="+mn-lt"/>
              <a:ea typeface="+mn-ea"/>
              <a:cs typeface="+mn-cs"/>
            </a:rPr>
            <a:t>0.20</a:t>
          </a:r>
          <a:r>
            <a:rPr kumimoji="1" lang="ja-JP" altLang="ja-JP" sz="1300">
              <a:solidFill>
                <a:schemeClr val="dk1"/>
              </a:solidFill>
              <a:effectLst/>
              <a:latin typeface="+mn-lt"/>
              <a:ea typeface="+mn-ea"/>
              <a:cs typeface="+mn-cs"/>
            </a:rPr>
            <a:t>と類似団体平均を</a:t>
          </a:r>
          <a:r>
            <a:rPr kumimoji="1" lang="en-US" altLang="ja-JP" sz="1300">
              <a:solidFill>
                <a:schemeClr val="dk1"/>
              </a:solidFill>
              <a:effectLst/>
              <a:latin typeface="+mn-lt"/>
              <a:ea typeface="+mn-ea"/>
              <a:cs typeface="+mn-cs"/>
            </a:rPr>
            <a:t>0.08</a:t>
          </a:r>
          <a:r>
            <a:rPr kumimoji="1" lang="ja-JP" altLang="ja-JP" sz="1300">
              <a:solidFill>
                <a:schemeClr val="dk1"/>
              </a:solidFill>
              <a:effectLst/>
              <a:latin typeface="+mn-lt"/>
              <a:ea typeface="+mn-ea"/>
              <a:cs typeface="+mn-cs"/>
            </a:rPr>
            <a:t>ポイント下回っている。就業人口が減となっている一方で高齢化率は増加傾向にあり、加えて町の基幹産業である第一次産業の低迷等から、</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年度の住民</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人当たりの地方税決算額は</a:t>
          </a:r>
          <a:r>
            <a:rPr kumimoji="1" lang="en-US" altLang="ja-JP" sz="1300">
              <a:solidFill>
                <a:schemeClr val="dk1"/>
              </a:solidFill>
              <a:effectLst/>
              <a:latin typeface="+mn-lt"/>
              <a:ea typeface="+mn-ea"/>
              <a:cs typeface="+mn-cs"/>
            </a:rPr>
            <a:t>70</a:t>
          </a:r>
          <a:r>
            <a:rPr kumimoji="1" lang="ja-JP" altLang="en-US" sz="1300">
              <a:solidFill>
                <a:schemeClr val="dk1"/>
              </a:solidFill>
              <a:effectLst/>
              <a:latin typeface="+mn-lt"/>
              <a:ea typeface="+mn-ea"/>
              <a:cs typeface="+mn-cs"/>
            </a:rPr>
            <a:t>千円と類似団体を</a:t>
          </a:r>
          <a:r>
            <a:rPr kumimoji="1" lang="en-US" altLang="ja-JP" sz="1300">
              <a:solidFill>
                <a:schemeClr val="dk1"/>
              </a:solidFill>
              <a:effectLst/>
              <a:latin typeface="+mn-lt"/>
              <a:ea typeface="+mn-ea"/>
              <a:cs typeface="+mn-cs"/>
            </a:rPr>
            <a:t>H28</a:t>
          </a:r>
          <a:r>
            <a:rPr kumimoji="1" lang="ja-JP" altLang="en-US" sz="1300">
              <a:solidFill>
                <a:schemeClr val="dk1"/>
              </a:solidFill>
              <a:effectLst/>
              <a:latin typeface="+mn-lt"/>
              <a:ea typeface="+mn-ea"/>
              <a:cs typeface="+mn-cs"/>
            </a:rPr>
            <a:t>年比で</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千円下回っている。</a:t>
          </a:r>
        </a:p>
        <a:p>
          <a:r>
            <a:rPr kumimoji="1" lang="ja-JP" altLang="ja-JP" sz="1300">
              <a:solidFill>
                <a:schemeClr val="dk1"/>
              </a:solidFill>
              <a:effectLst/>
              <a:latin typeface="+mn-lt"/>
              <a:ea typeface="+mn-ea"/>
              <a:cs typeface="+mn-cs"/>
            </a:rPr>
            <a:t>　退職者不補充等による職員数の削減による人件費の削減など歳出の見直しに取り組むとともに、町税の徴収対策の強化など歳入の確保を図るなど財政基盤の強化に取り組む。</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164193</xdr:rowOff>
    </xdr:to>
    <xdr:cxnSp macro="">
      <xdr:nvCxnSpPr>
        <xdr:cNvPr id="74" name="直線コネクタ 73"/>
        <xdr:cNvCxnSpPr/>
      </xdr:nvCxnSpPr>
      <xdr:spPr>
        <a:xfrm flipV="1">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経常収支比率は、</a:t>
          </a:r>
          <a:r>
            <a:rPr kumimoji="1" lang="en-US" altLang="ja-JP" sz="1300">
              <a:solidFill>
                <a:schemeClr val="dk1"/>
              </a:solidFill>
              <a:effectLst/>
              <a:latin typeface="+mn-lt"/>
              <a:ea typeface="+mn-ea"/>
              <a:cs typeface="+mn-cs"/>
            </a:rPr>
            <a:t>94.7%</a:t>
          </a:r>
          <a:r>
            <a:rPr kumimoji="1" lang="ja-JP" altLang="ja-JP" sz="1300">
              <a:solidFill>
                <a:schemeClr val="dk1"/>
              </a:solidFill>
              <a:effectLst/>
              <a:latin typeface="+mn-lt"/>
              <a:ea typeface="+mn-ea"/>
              <a:cs typeface="+mn-cs"/>
            </a:rPr>
            <a:t>と類似団体平均を</a:t>
          </a:r>
          <a:r>
            <a:rPr kumimoji="1" lang="en-US" altLang="ja-JP" sz="1300">
              <a:solidFill>
                <a:schemeClr val="dk1"/>
              </a:solidFill>
              <a:effectLst/>
              <a:latin typeface="+mn-lt"/>
              <a:ea typeface="+mn-ea"/>
              <a:cs typeface="+mn-cs"/>
            </a:rPr>
            <a:t>5.8</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年度決算と比較すると</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ポイント増となった。これは、経常的支出に係る一般財源が</a:t>
          </a:r>
          <a:r>
            <a:rPr kumimoji="1" lang="en-US" altLang="ja-JP" sz="1300">
              <a:solidFill>
                <a:schemeClr val="dk1"/>
              </a:solidFill>
              <a:effectLst/>
              <a:latin typeface="+mn-lt"/>
              <a:ea typeface="+mn-ea"/>
              <a:cs typeface="+mn-cs"/>
            </a:rPr>
            <a:t>114</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増となり</a:t>
          </a:r>
          <a:r>
            <a:rPr kumimoji="1" lang="ja-JP" altLang="ja-JP" sz="1300">
              <a:solidFill>
                <a:schemeClr val="dk1"/>
              </a:solidFill>
              <a:effectLst/>
              <a:latin typeface="+mn-lt"/>
              <a:ea typeface="+mn-ea"/>
              <a:cs typeface="+mn-cs"/>
            </a:rPr>
            <a:t>、普通交付税の減を主な要因として、経常的一般財源が</a:t>
          </a:r>
          <a:r>
            <a:rPr kumimoji="1" lang="en-US" altLang="ja-JP" sz="1300">
              <a:solidFill>
                <a:schemeClr val="dk1"/>
              </a:solidFill>
              <a:effectLst/>
              <a:latin typeface="+mn-lt"/>
              <a:ea typeface="+mn-ea"/>
              <a:cs typeface="+mn-cs"/>
            </a:rPr>
            <a:t>209</a:t>
          </a:r>
          <a:r>
            <a:rPr kumimoji="1" lang="ja-JP" altLang="ja-JP" sz="1300">
              <a:solidFill>
                <a:schemeClr val="dk1"/>
              </a:solidFill>
              <a:effectLst/>
              <a:latin typeface="+mn-lt"/>
              <a:ea typeface="+mn-ea"/>
              <a:cs typeface="+mn-cs"/>
            </a:rPr>
            <a:t>百万円減となったためである。</a:t>
          </a:r>
          <a:endParaRPr lang="ja-JP" altLang="ja-JP" sz="1300">
            <a:effectLst/>
          </a:endParaRPr>
        </a:p>
        <a:p>
          <a:r>
            <a:rPr kumimoji="1" lang="ja-JP" altLang="ja-JP" sz="1300">
              <a:solidFill>
                <a:schemeClr val="dk1"/>
              </a:solidFill>
              <a:effectLst/>
              <a:latin typeface="+mn-lt"/>
              <a:ea typeface="+mn-ea"/>
              <a:cs typeface="+mn-cs"/>
            </a:rPr>
            <a:t>　経常収支比率の主な項目をみると、最も大きな割合を占める人件費は、経常一般財源ベースで前年度比</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、補助費等</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百万円減、公債費が</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となった。今後は経常的経費の抑制に努め、財政の弾力化に努めていく。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77288</xdr:rowOff>
    </xdr:from>
    <xdr:to>
      <xdr:col>23</xdr:col>
      <xdr:colOff>133350</xdr:colOff>
      <xdr:row>65</xdr:row>
      <xdr:rowOff>147138</xdr:rowOff>
    </xdr:to>
    <xdr:cxnSp macro="">
      <xdr:nvCxnSpPr>
        <xdr:cNvPr id="136" name="直線コネクタ 135"/>
        <xdr:cNvCxnSpPr/>
      </xdr:nvCxnSpPr>
      <xdr:spPr>
        <a:xfrm>
          <a:off x="4114800" y="1105008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117747</xdr:rowOff>
    </xdr:from>
    <xdr:to>
      <xdr:col>19</xdr:col>
      <xdr:colOff>133350</xdr:colOff>
      <xdr:row>64</xdr:row>
      <xdr:rowOff>77288</xdr:rowOff>
    </xdr:to>
    <xdr:cxnSp macro="">
      <xdr:nvCxnSpPr>
        <xdr:cNvPr id="139" name="直線コネクタ 138"/>
        <xdr:cNvCxnSpPr/>
      </xdr:nvCxnSpPr>
      <xdr:spPr>
        <a:xfrm>
          <a:off x="3225800" y="10919097"/>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117747</xdr:rowOff>
    </xdr:from>
    <xdr:to>
      <xdr:col>15</xdr:col>
      <xdr:colOff>82550</xdr:colOff>
      <xdr:row>63</xdr:row>
      <xdr:rowOff>124641</xdr:rowOff>
    </xdr:to>
    <xdr:cxnSp macro="">
      <xdr:nvCxnSpPr>
        <xdr:cNvPr id="142" name="直線コネクタ 141"/>
        <xdr:cNvCxnSpPr/>
      </xdr:nvCxnSpPr>
      <xdr:spPr>
        <a:xfrm flipV="1">
          <a:off x="2336800" y="109190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63</xdr:row>
      <xdr:rowOff>138430</xdr:rowOff>
    </xdr:to>
    <xdr:cxnSp macro="">
      <xdr:nvCxnSpPr>
        <xdr:cNvPr id="145" name="直線コネクタ 144"/>
        <xdr:cNvCxnSpPr/>
      </xdr:nvCxnSpPr>
      <xdr:spPr>
        <a:xfrm flipV="1">
          <a:off x="1447800" y="109259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96338</xdr:rowOff>
    </xdr:from>
    <xdr:to>
      <xdr:col>23</xdr:col>
      <xdr:colOff>184150</xdr:colOff>
      <xdr:row>66</xdr:row>
      <xdr:rowOff>26488</xdr:rowOff>
    </xdr:to>
    <xdr:sp macro="" textlink="">
      <xdr:nvSpPr>
        <xdr:cNvPr id="155" name="楕円 154"/>
        <xdr:cNvSpPr/>
      </xdr:nvSpPr>
      <xdr:spPr>
        <a:xfrm>
          <a:off x="49022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163665</xdr:rowOff>
    </xdr:from>
    <xdr:ext cx="762000" cy="259045"/>
    <xdr:sp macro="" textlink="">
      <xdr:nvSpPr>
        <xdr:cNvPr id="156" name="財政構造の弾力性該当値テキスト"/>
        <xdr:cNvSpPr txBox="1"/>
      </xdr:nvSpPr>
      <xdr:spPr>
        <a:xfrm>
          <a:off x="5041900" y="1113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26488</xdr:rowOff>
    </xdr:from>
    <xdr:to>
      <xdr:col>19</xdr:col>
      <xdr:colOff>184150</xdr:colOff>
      <xdr:row>64</xdr:row>
      <xdr:rowOff>128088</xdr:rowOff>
    </xdr:to>
    <xdr:sp macro="" textlink="">
      <xdr:nvSpPr>
        <xdr:cNvPr id="157" name="楕円 156"/>
        <xdr:cNvSpPr/>
      </xdr:nvSpPr>
      <xdr:spPr>
        <a:xfrm>
          <a:off x="4064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112865</xdr:rowOff>
    </xdr:from>
    <xdr:ext cx="736600" cy="259045"/>
    <xdr:sp macro="" textlink="">
      <xdr:nvSpPr>
        <xdr:cNvPr id="158" name="テキスト ボックス 157"/>
        <xdr:cNvSpPr txBox="1"/>
      </xdr:nvSpPr>
      <xdr:spPr>
        <a:xfrm>
          <a:off x="3733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66947</xdr:rowOff>
    </xdr:from>
    <xdr:to>
      <xdr:col>15</xdr:col>
      <xdr:colOff>133350</xdr:colOff>
      <xdr:row>63</xdr:row>
      <xdr:rowOff>168547</xdr:rowOff>
    </xdr:to>
    <xdr:sp macro="" textlink="">
      <xdr:nvSpPr>
        <xdr:cNvPr id="159" name="楕円 158"/>
        <xdr:cNvSpPr/>
      </xdr:nvSpPr>
      <xdr:spPr>
        <a:xfrm>
          <a:off x="3175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153324</xdr:rowOff>
    </xdr:from>
    <xdr:ext cx="762000" cy="259045"/>
    <xdr:sp macro="" textlink="">
      <xdr:nvSpPr>
        <xdr:cNvPr id="160" name="テキスト ボックス 159"/>
        <xdr:cNvSpPr txBox="1"/>
      </xdr:nvSpPr>
      <xdr:spPr>
        <a:xfrm>
          <a:off x="2844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73841</xdr:rowOff>
    </xdr:from>
    <xdr:to>
      <xdr:col>11</xdr:col>
      <xdr:colOff>82550</xdr:colOff>
      <xdr:row>64</xdr:row>
      <xdr:rowOff>3991</xdr:rowOff>
    </xdr:to>
    <xdr:sp macro="" textlink="">
      <xdr:nvSpPr>
        <xdr:cNvPr id="161" name="楕円 160"/>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62" name="テキスト ボックス 161"/>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63" name="楕円 162"/>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4" name="テキスト ボックス 16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人当決算額は</a:t>
          </a:r>
          <a:r>
            <a:rPr kumimoji="1" lang="en-US" altLang="ja-JP" sz="1300">
              <a:latin typeface="ＭＳ Ｐゴシック" panose="020B0600070205080204" pitchFamily="50" charset="-128"/>
              <a:ea typeface="ＭＳ Ｐゴシック" panose="020B0600070205080204" pitchFamily="50" charset="-128"/>
            </a:rPr>
            <a:t>205,098</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1,713</a:t>
          </a:r>
          <a:r>
            <a:rPr kumimoji="1" lang="ja-JP" altLang="en-US" sz="1300">
              <a:latin typeface="ＭＳ Ｐゴシック" panose="020B0600070205080204" pitchFamily="50" charset="-128"/>
              <a:ea typeface="ＭＳ Ｐゴシック" panose="020B0600070205080204" pitchFamily="50" charset="-128"/>
            </a:rPr>
            <a:t>円上回り、昨年度比で</a:t>
          </a:r>
          <a:r>
            <a:rPr kumimoji="1" lang="en-US" altLang="ja-JP" sz="1300">
              <a:latin typeface="ＭＳ Ｐゴシック" panose="020B0600070205080204" pitchFamily="50" charset="-128"/>
              <a:ea typeface="ＭＳ Ｐゴシック" panose="020B0600070205080204" pitchFamily="50" charset="-128"/>
            </a:rPr>
            <a:t>749</a:t>
          </a:r>
          <a:r>
            <a:rPr kumimoji="1" lang="ja-JP" altLang="en-US" sz="1300">
              <a:latin typeface="ＭＳ Ｐゴシック" panose="020B0600070205080204" pitchFamily="50" charset="-128"/>
              <a:ea typeface="ＭＳ Ｐゴシック" panose="020B0600070205080204" pitchFamily="50" charset="-128"/>
            </a:rPr>
            <a:t>円減となった。これは新庁舎完成に伴った移転費用</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の減などにより、物件費の決算額が前年度比で</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百万円減となったためである。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年度以降、退職者不補充や指定管理者制度導入を拡大して、職員数の削減とと人件費の抑制に取り組むとともに、経常的物件費の削減等を図ってきたところであり、今後も抑制に努めていく。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165643</xdr:rowOff>
    </xdr:from>
    <xdr:to>
      <xdr:col>23</xdr:col>
      <xdr:colOff>133350</xdr:colOff>
      <xdr:row>82</xdr:row>
      <xdr:rowOff>167449</xdr:rowOff>
    </xdr:to>
    <xdr:cxnSp macro="">
      <xdr:nvCxnSpPr>
        <xdr:cNvPr id="199" name="直線コネクタ 198"/>
        <xdr:cNvCxnSpPr/>
      </xdr:nvCxnSpPr>
      <xdr:spPr>
        <a:xfrm flipV="1">
          <a:off x="4114800" y="14224543"/>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160865</xdr:rowOff>
    </xdr:from>
    <xdr:to>
      <xdr:col>19</xdr:col>
      <xdr:colOff>133350</xdr:colOff>
      <xdr:row>82</xdr:row>
      <xdr:rowOff>167449</xdr:rowOff>
    </xdr:to>
    <xdr:cxnSp macro="">
      <xdr:nvCxnSpPr>
        <xdr:cNvPr id="202" name="直線コネクタ 201"/>
        <xdr:cNvCxnSpPr/>
      </xdr:nvCxnSpPr>
      <xdr:spPr>
        <a:xfrm>
          <a:off x="3225800" y="14219765"/>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79997</xdr:rowOff>
    </xdr:from>
    <xdr:to>
      <xdr:col>15</xdr:col>
      <xdr:colOff>82550</xdr:colOff>
      <xdr:row>82</xdr:row>
      <xdr:rowOff>160865</xdr:rowOff>
    </xdr:to>
    <xdr:cxnSp macro="">
      <xdr:nvCxnSpPr>
        <xdr:cNvPr id="205" name="直線コネクタ 204"/>
        <xdr:cNvCxnSpPr/>
      </xdr:nvCxnSpPr>
      <xdr:spPr>
        <a:xfrm>
          <a:off x="2336800" y="14138897"/>
          <a:ext cx="889000" cy="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28367</xdr:rowOff>
    </xdr:from>
    <xdr:to>
      <xdr:col>11</xdr:col>
      <xdr:colOff>31750</xdr:colOff>
      <xdr:row>82</xdr:row>
      <xdr:rowOff>79997</xdr:rowOff>
    </xdr:to>
    <xdr:cxnSp macro="">
      <xdr:nvCxnSpPr>
        <xdr:cNvPr id="208" name="直線コネクタ 207"/>
        <xdr:cNvCxnSpPr/>
      </xdr:nvCxnSpPr>
      <xdr:spPr>
        <a:xfrm>
          <a:off x="1447800" y="14087267"/>
          <a:ext cx="889000" cy="5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114843</xdr:rowOff>
    </xdr:from>
    <xdr:to>
      <xdr:col>23</xdr:col>
      <xdr:colOff>184150</xdr:colOff>
      <xdr:row>83</xdr:row>
      <xdr:rowOff>44993</xdr:rowOff>
    </xdr:to>
    <xdr:sp macro="" textlink="">
      <xdr:nvSpPr>
        <xdr:cNvPr id="218" name="楕円 217"/>
        <xdr:cNvSpPr/>
      </xdr:nvSpPr>
      <xdr:spPr>
        <a:xfrm>
          <a:off x="4902200" y="141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86920</xdr:rowOff>
    </xdr:from>
    <xdr:ext cx="762000" cy="259045"/>
    <xdr:sp macro="" textlink="">
      <xdr:nvSpPr>
        <xdr:cNvPr id="219" name="人件費・物件費等の状況該当値テキスト"/>
        <xdr:cNvSpPr txBox="1"/>
      </xdr:nvSpPr>
      <xdr:spPr>
        <a:xfrm>
          <a:off x="5041900" y="141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116649</xdr:rowOff>
    </xdr:from>
    <xdr:to>
      <xdr:col>19</xdr:col>
      <xdr:colOff>184150</xdr:colOff>
      <xdr:row>83</xdr:row>
      <xdr:rowOff>46799</xdr:rowOff>
    </xdr:to>
    <xdr:sp macro="" textlink="">
      <xdr:nvSpPr>
        <xdr:cNvPr id="220" name="楕円 219"/>
        <xdr:cNvSpPr/>
      </xdr:nvSpPr>
      <xdr:spPr>
        <a:xfrm>
          <a:off x="4064000" y="141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31576</xdr:rowOff>
    </xdr:from>
    <xdr:ext cx="736600" cy="259045"/>
    <xdr:sp macro="" textlink="">
      <xdr:nvSpPr>
        <xdr:cNvPr id="221" name="テキスト ボックス 220"/>
        <xdr:cNvSpPr txBox="1"/>
      </xdr:nvSpPr>
      <xdr:spPr>
        <a:xfrm>
          <a:off x="3733800" y="1426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110065</xdr:rowOff>
    </xdr:from>
    <xdr:to>
      <xdr:col>15</xdr:col>
      <xdr:colOff>133350</xdr:colOff>
      <xdr:row>83</xdr:row>
      <xdr:rowOff>40215</xdr:rowOff>
    </xdr:to>
    <xdr:sp macro="" textlink="">
      <xdr:nvSpPr>
        <xdr:cNvPr id="222" name="楕円 221"/>
        <xdr:cNvSpPr/>
      </xdr:nvSpPr>
      <xdr:spPr>
        <a:xfrm>
          <a:off x="3175000" y="141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24992</xdr:rowOff>
    </xdr:from>
    <xdr:ext cx="762000" cy="259045"/>
    <xdr:sp macro="" textlink="">
      <xdr:nvSpPr>
        <xdr:cNvPr id="223" name="テキスト ボックス 222"/>
        <xdr:cNvSpPr txBox="1"/>
      </xdr:nvSpPr>
      <xdr:spPr>
        <a:xfrm>
          <a:off x="2844800" y="1425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29197</xdr:rowOff>
    </xdr:from>
    <xdr:to>
      <xdr:col>11</xdr:col>
      <xdr:colOff>82550</xdr:colOff>
      <xdr:row>82</xdr:row>
      <xdr:rowOff>130797</xdr:rowOff>
    </xdr:to>
    <xdr:sp macro="" textlink="">
      <xdr:nvSpPr>
        <xdr:cNvPr id="224" name="楕円 223"/>
        <xdr:cNvSpPr/>
      </xdr:nvSpPr>
      <xdr:spPr>
        <a:xfrm>
          <a:off x="2286000" y="140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140974</xdr:rowOff>
    </xdr:from>
    <xdr:ext cx="762000" cy="259045"/>
    <xdr:sp macro="" textlink="">
      <xdr:nvSpPr>
        <xdr:cNvPr id="225" name="テキスト ボックス 224"/>
        <xdr:cNvSpPr txBox="1"/>
      </xdr:nvSpPr>
      <xdr:spPr>
        <a:xfrm>
          <a:off x="1955800" y="1385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149017</xdr:rowOff>
    </xdr:from>
    <xdr:to>
      <xdr:col>7</xdr:col>
      <xdr:colOff>31750</xdr:colOff>
      <xdr:row>82</xdr:row>
      <xdr:rowOff>79167</xdr:rowOff>
    </xdr:to>
    <xdr:sp macro="" textlink="">
      <xdr:nvSpPr>
        <xdr:cNvPr id="226" name="楕円 225"/>
        <xdr:cNvSpPr/>
      </xdr:nvSpPr>
      <xdr:spPr>
        <a:xfrm>
          <a:off x="1397000" y="140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89344</xdr:rowOff>
    </xdr:from>
    <xdr:ext cx="762000" cy="259045"/>
    <xdr:sp macro="" textlink="">
      <xdr:nvSpPr>
        <xdr:cNvPr id="227" name="テキスト ボックス 226"/>
        <xdr:cNvSpPr txBox="1"/>
      </xdr:nvSpPr>
      <xdr:spPr>
        <a:xfrm>
          <a:off x="1066800" y="138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本町のラスパイレス指数は、</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と前年度と同値であり、類似団体平均でも前年同様に</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以降は、」ほぼ平坦に推移している。階層変動などによる増減は見込まれるものの、今後は人事評価制度の導入等によって、更に適正な給与制度の運営に努めていくことから、類似団体を上回ることなく同水準で推移していくもの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46264</xdr:rowOff>
    </xdr:to>
    <xdr:cxnSp macro="">
      <xdr:nvCxnSpPr>
        <xdr:cNvPr id="263" name="直線コネクタ 262"/>
        <xdr:cNvCxnSpPr/>
      </xdr:nvCxnSpPr>
      <xdr:spPr>
        <a:xfrm>
          <a:off x="16179800" y="1410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46264</xdr:rowOff>
    </xdr:to>
    <xdr:cxnSp macro="">
      <xdr:nvCxnSpPr>
        <xdr:cNvPr id="266" name="直線コネクタ 265"/>
        <xdr:cNvCxnSpPr/>
      </xdr:nvCxnSpPr>
      <xdr:spPr>
        <a:xfrm>
          <a:off x="15290800" y="140534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81</xdr:row>
      <xdr:rowOff>166007</xdr:rowOff>
    </xdr:to>
    <xdr:cxnSp macro="">
      <xdr:nvCxnSpPr>
        <xdr:cNvPr id="269" name="直線コネクタ 268"/>
        <xdr:cNvCxnSpPr/>
      </xdr:nvCxnSpPr>
      <xdr:spPr>
        <a:xfrm>
          <a:off x="14401800" y="139500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81</xdr:row>
      <xdr:rowOff>97064</xdr:rowOff>
    </xdr:to>
    <xdr:cxnSp macro="">
      <xdr:nvCxnSpPr>
        <xdr:cNvPr id="272" name="直線コネクタ 271"/>
        <xdr:cNvCxnSpPr/>
      </xdr:nvCxnSpPr>
      <xdr:spPr>
        <a:xfrm flipV="1">
          <a:off x="13512800" y="1395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82" name="楕円 281"/>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83" name="給与水準   （国との比較）該当値テキスト"/>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84" name="楕円 283"/>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5" name="テキスト ボックス 284"/>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86" name="楕円 285"/>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87" name="テキスト ボックス 286"/>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11793</xdr:rowOff>
    </xdr:from>
    <xdr:to>
      <xdr:col>68</xdr:col>
      <xdr:colOff>203200</xdr:colOff>
      <xdr:row>81</xdr:row>
      <xdr:rowOff>113393</xdr:rowOff>
    </xdr:to>
    <xdr:sp macro="" textlink="">
      <xdr:nvSpPr>
        <xdr:cNvPr id="288" name="楕円 287"/>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123570</xdr:rowOff>
    </xdr:from>
    <xdr:ext cx="762000" cy="259045"/>
    <xdr:sp macro="" textlink="">
      <xdr:nvSpPr>
        <xdr:cNvPr id="289" name="テキスト ボックス 288"/>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90" name="楕円 289"/>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91" name="テキスト ボックス 290"/>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年度の町村合併以降、平成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年度までの退職者不補充、以降は新規採用抑制など職員数の適正化を図っており、人口千当たりの職員数は</a:t>
          </a:r>
          <a:r>
            <a:rPr kumimoji="1" lang="en-US" altLang="ja-JP" sz="1300">
              <a:latin typeface="ＭＳ Ｐゴシック" panose="020B0600070205080204" pitchFamily="50" charset="-128"/>
              <a:ea typeface="ＭＳ Ｐゴシック" panose="020B0600070205080204" pitchFamily="50" charset="-128"/>
            </a:rPr>
            <a:t>10.35</a:t>
          </a:r>
          <a:r>
            <a:rPr kumimoji="1" lang="ja-JP" altLang="en-US" sz="1300">
              <a:latin typeface="ＭＳ Ｐゴシック" panose="020B0600070205080204" pitchFamily="50" charset="-128"/>
              <a:ea typeface="ＭＳ Ｐゴシック" panose="020B0600070205080204" pitchFamily="50" charset="-128"/>
            </a:rPr>
            <a:t>人と対前年度比で</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今後も、行政機構改革による人員配置の適正化と事務事業の見直しや指定管理者制度の導入拡大で効率化を図り、職員層の均衡に考慮しつつ退職職員の欠員補充の抑制にも努めていく。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87709</xdr:rowOff>
    </xdr:to>
    <xdr:cxnSp macro="">
      <xdr:nvCxnSpPr>
        <xdr:cNvPr id="330" name="直線コネクタ 329"/>
        <xdr:cNvCxnSpPr/>
      </xdr:nvCxnSpPr>
      <xdr:spPr>
        <a:xfrm>
          <a:off x="16179800" y="10511472"/>
          <a:ext cx="8382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53022</xdr:rowOff>
    </xdr:from>
    <xdr:to>
      <xdr:col>77</xdr:col>
      <xdr:colOff>44450</xdr:colOff>
      <xdr:row>61</xdr:row>
      <xdr:rowOff>108823</xdr:rowOff>
    </xdr:to>
    <xdr:cxnSp macro="">
      <xdr:nvCxnSpPr>
        <xdr:cNvPr id="333" name="直線コネクタ 332"/>
        <xdr:cNvCxnSpPr/>
      </xdr:nvCxnSpPr>
      <xdr:spPr>
        <a:xfrm flipV="1">
          <a:off x="15290800" y="10511472"/>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108823</xdr:rowOff>
    </xdr:to>
    <xdr:cxnSp macro="">
      <xdr:nvCxnSpPr>
        <xdr:cNvPr id="336" name="直線コネクタ 335"/>
        <xdr:cNvCxnSpPr/>
      </xdr:nvCxnSpPr>
      <xdr:spPr>
        <a:xfrm>
          <a:off x="14401800" y="10469245"/>
          <a:ext cx="889000" cy="9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120888</xdr:rowOff>
    </xdr:to>
    <xdr:cxnSp macro="">
      <xdr:nvCxnSpPr>
        <xdr:cNvPr id="339" name="直線コネクタ 338"/>
        <xdr:cNvCxnSpPr/>
      </xdr:nvCxnSpPr>
      <xdr:spPr>
        <a:xfrm flipV="1">
          <a:off x="13512800" y="10469245"/>
          <a:ext cx="889000" cy="1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36909</xdr:rowOff>
    </xdr:from>
    <xdr:to>
      <xdr:col>81</xdr:col>
      <xdr:colOff>95250</xdr:colOff>
      <xdr:row>61</xdr:row>
      <xdr:rowOff>138509</xdr:rowOff>
    </xdr:to>
    <xdr:sp macro="" textlink="">
      <xdr:nvSpPr>
        <xdr:cNvPr id="349" name="楕円 348"/>
        <xdr:cNvSpPr/>
      </xdr:nvSpPr>
      <xdr:spPr>
        <a:xfrm>
          <a:off x="16967200" y="104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53436</xdr:rowOff>
    </xdr:from>
    <xdr:ext cx="762000" cy="259045"/>
    <xdr:sp macro="" textlink="">
      <xdr:nvSpPr>
        <xdr:cNvPr id="350" name="定員管理の状況該当値テキスト"/>
        <xdr:cNvSpPr txBox="1"/>
      </xdr:nvSpPr>
      <xdr:spPr>
        <a:xfrm>
          <a:off x="17106900" y="1034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2222</xdr:rowOff>
    </xdr:from>
    <xdr:to>
      <xdr:col>77</xdr:col>
      <xdr:colOff>95250</xdr:colOff>
      <xdr:row>61</xdr:row>
      <xdr:rowOff>103822</xdr:rowOff>
    </xdr:to>
    <xdr:sp macro="" textlink="">
      <xdr:nvSpPr>
        <xdr:cNvPr id="351" name="楕円 350"/>
        <xdr:cNvSpPr/>
      </xdr:nvSpPr>
      <xdr:spPr>
        <a:xfrm>
          <a:off x="16129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113999</xdr:rowOff>
    </xdr:from>
    <xdr:ext cx="736600" cy="259045"/>
    <xdr:sp macro="" textlink="">
      <xdr:nvSpPr>
        <xdr:cNvPr id="352" name="テキスト ボックス 351"/>
        <xdr:cNvSpPr txBox="1"/>
      </xdr:nvSpPr>
      <xdr:spPr>
        <a:xfrm>
          <a:off x="15798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58023</xdr:rowOff>
    </xdr:from>
    <xdr:to>
      <xdr:col>73</xdr:col>
      <xdr:colOff>44450</xdr:colOff>
      <xdr:row>61</xdr:row>
      <xdr:rowOff>159623</xdr:rowOff>
    </xdr:to>
    <xdr:sp macro="" textlink="">
      <xdr:nvSpPr>
        <xdr:cNvPr id="353" name="楕円 352"/>
        <xdr:cNvSpPr/>
      </xdr:nvSpPr>
      <xdr:spPr>
        <a:xfrm>
          <a:off x="15240000" y="10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169800</xdr:rowOff>
    </xdr:from>
    <xdr:ext cx="762000" cy="259045"/>
    <xdr:sp macro="" textlink="">
      <xdr:nvSpPr>
        <xdr:cNvPr id="354" name="テキスト ボックス 353"/>
        <xdr:cNvSpPr txBox="1"/>
      </xdr:nvSpPr>
      <xdr:spPr>
        <a:xfrm>
          <a:off x="14909800" y="1028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55" name="楕円 354"/>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56" name="テキスト ボックス 355"/>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70088</xdr:rowOff>
    </xdr:from>
    <xdr:to>
      <xdr:col>64</xdr:col>
      <xdr:colOff>152400</xdr:colOff>
      <xdr:row>62</xdr:row>
      <xdr:rowOff>238</xdr:rowOff>
    </xdr:to>
    <xdr:sp macro="" textlink="">
      <xdr:nvSpPr>
        <xdr:cNvPr id="357" name="楕円 356"/>
        <xdr:cNvSpPr/>
      </xdr:nvSpPr>
      <xdr:spPr>
        <a:xfrm>
          <a:off x="13462000" y="105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10415</xdr:rowOff>
    </xdr:from>
    <xdr:ext cx="762000" cy="259045"/>
    <xdr:sp macro="" textlink="">
      <xdr:nvSpPr>
        <xdr:cNvPr id="358" name="テキスト ボックス 357"/>
        <xdr:cNvSpPr txBox="1"/>
      </xdr:nvSpPr>
      <xdr:spPr>
        <a:xfrm>
          <a:off x="13131800" y="1029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本町の実質公債費比率は平成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年度決算では昨年度比△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比率減少の要因としては、過去の投資事業に伴う元利償還金が平成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年度以降年々減少傾向にあるためである。</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1,194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1,129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今後は、近年の大型投資事業実施に伴う元金償還が始まるため、微増傾向で推移していく見込みである。</a:t>
          </a: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153811</xdr:rowOff>
    </xdr:to>
    <xdr:cxnSp macro="">
      <xdr:nvCxnSpPr>
        <xdr:cNvPr id="393" name="直線コネクタ 392"/>
        <xdr:cNvCxnSpPr/>
      </xdr:nvCxnSpPr>
      <xdr:spPr>
        <a:xfrm flipV="1">
          <a:off x="16179800" y="698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170039</xdr:rowOff>
    </xdr:to>
    <xdr:cxnSp macro="">
      <xdr:nvCxnSpPr>
        <xdr:cNvPr id="396" name="直線コネクタ 395"/>
        <xdr:cNvCxnSpPr/>
      </xdr:nvCxnSpPr>
      <xdr:spPr>
        <a:xfrm flipV="1">
          <a:off x="15290800" y="70118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170039</xdr:rowOff>
    </xdr:from>
    <xdr:to>
      <xdr:col>72</xdr:col>
      <xdr:colOff>203200</xdr:colOff>
      <xdr:row>43</xdr:row>
      <xdr:rowOff>95250</xdr:rowOff>
    </xdr:to>
    <xdr:cxnSp macro="">
      <xdr:nvCxnSpPr>
        <xdr:cNvPr id="399" name="直線コネクタ 398"/>
        <xdr:cNvCxnSpPr/>
      </xdr:nvCxnSpPr>
      <xdr:spPr>
        <a:xfrm flipV="1">
          <a:off x="14401800" y="7199489"/>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84667</xdr:rowOff>
    </xdr:to>
    <xdr:cxnSp macro="">
      <xdr:nvCxnSpPr>
        <xdr:cNvPr id="402" name="直線コネクタ 401"/>
        <xdr:cNvCxnSpPr/>
      </xdr:nvCxnSpPr>
      <xdr:spPr>
        <a:xfrm flipV="1">
          <a:off x="13512800" y="74676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8766</xdr:rowOff>
    </xdr:from>
    <xdr:ext cx="762000" cy="259045"/>
    <xdr:sp macro="" textlink="">
      <xdr:nvSpPr>
        <xdr:cNvPr id="404" name="テキスト ボックス 403"/>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142822</xdr:rowOff>
    </xdr:from>
    <xdr:ext cx="762000" cy="259045"/>
    <xdr:sp macro="" textlink="">
      <xdr:nvSpPr>
        <xdr:cNvPr id="406" name="テキスト ボックス 405"/>
        <xdr:cNvSpPr txBox="1"/>
      </xdr:nvSpPr>
      <xdr:spPr>
        <a:xfrm>
          <a:off x="13131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12" name="楕円 41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13"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103011</xdr:rowOff>
    </xdr:from>
    <xdr:to>
      <xdr:col>77</xdr:col>
      <xdr:colOff>95250</xdr:colOff>
      <xdr:row>41</xdr:row>
      <xdr:rowOff>33161</xdr:rowOff>
    </xdr:to>
    <xdr:sp macro="" textlink="">
      <xdr:nvSpPr>
        <xdr:cNvPr id="414" name="楕円 413"/>
        <xdr:cNvSpPr/>
      </xdr:nvSpPr>
      <xdr:spPr>
        <a:xfrm>
          <a:off x="16129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415" name="テキスト ボックス 414"/>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119239</xdr:rowOff>
    </xdr:from>
    <xdr:to>
      <xdr:col>73</xdr:col>
      <xdr:colOff>44450</xdr:colOff>
      <xdr:row>42</xdr:row>
      <xdr:rowOff>49389</xdr:rowOff>
    </xdr:to>
    <xdr:sp macro="" textlink="">
      <xdr:nvSpPr>
        <xdr:cNvPr id="416" name="楕円 415"/>
        <xdr:cNvSpPr/>
      </xdr:nvSpPr>
      <xdr:spPr>
        <a:xfrm>
          <a:off x="15240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59566</xdr:rowOff>
    </xdr:from>
    <xdr:ext cx="762000" cy="259045"/>
    <xdr:sp macro="" textlink="">
      <xdr:nvSpPr>
        <xdr:cNvPr id="417" name="テキスト ボックス 416"/>
        <xdr:cNvSpPr txBox="1"/>
      </xdr:nvSpPr>
      <xdr:spPr>
        <a:xfrm>
          <a:off x="14909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8" name="楕円 417"/>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9" name="テキスト ボックス 418"/>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20" name="楕円 419"/>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21" name="テキスト ボックス 420"/>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年度決算では地方債現在高が対前年度比で△</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百万円となり、退職手当負担見込額が△</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百万円となったため、将来負担額全体で△</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百万円となったことにより、充当可能財源等が△</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百万円となったものの、将来負担比率は昨年度比で△</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今後さらに、平成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年度以降の大型事業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公営住宅建設事業・こどまり小中学校建設事業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に伴う地方債発行により今後の比率上昇が懸念される。</a:t>
          </a: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57531</xdr:rowOff>
    </xdr:from>
    <xdr:to>
      <xdr:col>81</xdr:col>
      <xdr:colOff>44450</xdr:colOff>
      <xdr:row>18</xdr:row>
      <xdr:rowOff>106595</xdr:rowOff>
    </xdr:to>
    <xdr:cxnSp macro="">
      <xdr:nvCxnSpPr>
        <xdr:cNvPr id="455" name="直線コネクタ 454"/>
        <xdr:cNvCxnSpPr/>
      </xdr:nvCxnSpPr>
      <xdr:spPr>
        <a:xfrm flipV="1">
          <a:off x="16179800" y="3143631"/>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6"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167852</xdr:rowOff>
    </xdr:from>
    <xdr:to>
      <xdr:col>77</xdr:col>
      <xdr:colOff>44450</xdr:colOff>
      <xdr:row>18</xdr:row>
      <xdr:rowOff>106595</xdr:rowOff>
    </xdr:to>
    <xdr:cxnSp macro="">
      <xdr:nvCxnSpPr>
        <xdr:cNvPr id="458" name="直線コネクタ 457"/>
        <xdr:cNvCxnSpPr/>
      </xdr:nvCxnSpPr>
      <xdr:spPr>
        <a:xfrm>
          <a:off x="15290800" y="3082502"/>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167852</xdr:rowOff>
    </xdr:from>
    <xdr:to>
      <xdr:col>72</xdr:col>
      <xdr:colOff>203200</xdr:colOff>
      <xdr:row>18</xdr:row>
      <xdr:rowOff>63161</xdr:rowOff>
    </xdr:to>
    <xdr:cxnSp macro="">
      <xdr:nvCxnSpPr>
        <xdr:cNvPr id="461" name="直線コネクタ 460"/>
        <xdr:cNvCxnSpPr/>
      </xdr:nvCxnSpPr>
      <xdr:spPr>
        <a:xfrm flipV="1">
          <a:off x="14401800" y="3082502"/>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2" name="フローチャート: 判断 461"/>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3" name="テキスト ボックス 462"/>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63161</xdr:rowOff>
    </xdr:from>
    <xdr:to>
      <xdr:col>68</xdr:col>
      <xdr:colOff>152400</xdr:colOff>
      <xdr:row>18</xdr:row>
      <xdr:rowOff>142790</xdr:rowOff>
    </xdr:to>
    <xdr:cxnSp macro="">
      <xdr:nvCxnSpPr>
        <xdr:cNvPr id="464" name="直線コネクタ 463"/>
        <xdr:cNvCxnSpPr/>
      </xdr:nvCxnSpPr>
      <xdr:spPr>
        <a:xfrm flipV="1">
          <a:off x="13512800" y="314926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5" name="フローチャート: 判断 464"/>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6" name="テキスト ボックス 465"/>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7" name="フローチャート: 判断 466"/>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8" name="テキスト ボックス 467"/>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6731</xdr:rowOff>
    </xdr:from>
    <xdr:to>
      <xdr:col>81</xdr:col>
      <xdr:colOff>95250</xdr:colOff>
      <xdr:row>18</xdr:row>
      <xdr:rowOff>108331</xdr:rowOff>
    </xdr:to>
    <xdr:sp macro="" textlink="">
      <xdr:nvSpPr>
        <xdr:cNvPr id="474" name="楕円 473"/>
        <xdr:cNvSpPr/>
      </xdr:nvSpPr>
      <xdr:spPr>
        <a:xfrm>
          <a:off x="169672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150258</xdr:rowOff>
    </xdr:from>
    <xdr:ext cx="762000" cy="259045"/>
    <xdr:sp macro="" textlink="">
      <xdr:nvSpPr>
        <xdr:cNvPr id="475" name="将来負担の状況該当値テキスト"/>
        <xdr:cNvSpPr txBox="1"/>
      </xdr:nvSpPr>
      <xdr:spPr>
        <a:xfrm>
          <a:off x="17106900" y="306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55795</xdr:rowOff>
    </xdr:from>
    <xdr:to>
      <xdr:col>77</xdr:col>
      <xdr:colOff>95250</xdr:colOff>
      <xdr:row>18</xdr:row>
      <xdr:rowOff>157395</xdr:rowOff>
    </xdr:to>
    <xdr:sp macro="" textlink="">
      <xdr:nvSpPr>
        <xdr:cNvPr id="476" name="楕円 475"/>
        <xdr:cNvSpPr/>
      </xdr:nvSpPr>
      <xdr:spPr>
        <a:xfrm>
          <a:off x="16129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142172</xdr:rowOff>
    </xdr:from>
    <xdr:ext cx="736600" cy="259045"/>
    <xdr:sp macro="" textlink="">
      <xdr:nvSpPr>
        <xdr:cNvPr id="477" name="テキスト ボックス 476"/>
        <xdr:cNvSpPr txBox="1"/>
      </xdr:nvSpPr>
      <xdr:spPr>
        <a:xfrm>
          <a:off x="15798800" y="322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117052</xdr:rowOff>
    </xdr:from>
    <xdr:to>
      <xdr:col>73</xdr:col>
      <xdr:colOff>44450</xdr:colOff>
      <xdr:row>18</xdr:row>
      <xdr:rowOff>47202</xdr:rowOff>
    </xdr:to>
    <xdr:sp macro="" textlink="">
      <xdr:nvSpPr>
        <xdr:cNvPr id="478" name="楕円 477"/>
        <xdr:cNvSpPr/>
      </xdr:nvSpPr>
      <xdr:spPr>
        <a:xfrm>
          <a:off x="15240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31979</xdr:rowOff>
    </xdr:from>
    <xdr:ext cx="762000" cy="259045"/>
    <xdr:sp macro="" textlink="">
      <xdr:nvSpPr>
        <xdr:cNvPr id="479" name="テキスト ボックス 478"/>
        <xdr:cNvSpPr txBox="1"/>
      </xdr:nvSpPr>
      <xdr:spPr>
        <a:xfrm>
          <a:off x="14909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12361</xdr:rowOff>
    </xdr:from>
    <xdr:to>
      <xdr:col>68</xdr:col>
      <xdr:colOff>203200</xdr:colOff>
      <xdr:row>18</xdr:row>
      <xdr:rowOff>113961</xdr:rowOff>
    </xdr:to>
    <xdr:sp macro="" textlink="">
      <xdr:nvSpPr>
        <xdr:cNvPr id="480" name="楕円 479"/>
        <xdr:cNvSpPr/>
      </xdr:nvSpPr>
      <xdr:spPr>
        <a:xfrm>
          <a:off x="14351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98738</xdr:rowOff>
    </xdr:from>
    <xdr:ext cx="762000" cy="259045"/>
    <xdr:sp macro="" textlink="">
      <xdr:nvSpPr>
        <xdr:cNvPr id="481" name="テキスト ボックス 480"/>
        <xdr:cNvSpPr txBox="1"/>
      </xdr:nvSpPr>
      <xdr:spPr>
        <a:xfrm>
          <a:off x="14020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91990</xdr:rowOff>
    </xdr:from>
    <xdr:to>
      <xdr:col>64</xdr:col>
      <xdr:colOff>152400</xdr:colOff>
      <xdr:row>19</xdr:row>
      <xdr:rowOff>22141</xdr:rowOff>
    </xdr:to>
    <xdr:sp macro="" textlink="">
      <xdr:nvSpPr>
        <xdr:cNvPr id="482" name="楕円 481"/>
        <xdr:cNvSpPr/>
      </xdr:nvSpPr>
      <xdr:spPr>
        <a:xfrm>
          <a:off x="13462000" y="3178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6918</xdr:rowOff>
    </xdr:from>
    <xdr:ext cx="762000" cy="259045"/>
    <xdr:sp macro="" textlink="">
      <xdr:nvSpPr>
        <xdr:cNvPr id="483" name="テキスト ボックス 482"/>
        <xdr:cNvSpPr txBox="1"/>
      </xdr:nvSpPr>
      <xdr:spPr>
        <a:xfrm>
          <a:off x="13131800" y="326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と昨年度比で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これは退職手当組合への特別負担金が一番大きな要因であり、人口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人当たりの決算額で類似団体平均を</a:t>
          </a:r>
          <a:r>
            <a:rPr kumimoji="1" lang="en-US" altLang="ja-JP" sz="1300">
              <a:latin typeface="ＭＳ Ｐゴシック" panose="020B0600070205080204" pitchFamily="50" charset="-128"/>
              <a:ea typeface="ＭＳ Ｐゴシック" panose="020B0600070205080204" pitchFamily="50" charset="-128"/>
            </a:rPr>
            <a:t>8,284</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近年、退職等により職員数は減少してきており、住民千人当たり職員数は類似団体と比較して</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これまで退職者不補充による職員数の減、指定管理者制度の導入など人件費抑制を図ってきたところであり、今後も改善に取組んでいく。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75293</xdr:rowOff>
    </xdr:from>
    <xdr:to>
      <xdr:col>24</xdr:col>
      <xdr:colOff>25400</xdr:colOff>
      <xdr:row>40</xdr:row>
      <xdr:rowOff>12700</xdr:rowOff>
    </xdr:to>
    <xdr:cxnSp macro="">
      <xdr:nvCxnSpPr>
        <xdr:cNvPr id="68" name="直線コネクタ 67"/>
        <xdr:cNvCxnSpPr/>
      </xdr:nvCxnSpPr>
      <xdr:spPr>
        <a:xfrm>
          <a:off x="3987800" y="67618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20865</xdr:rowOff>
    </xdr:from>
    <xdr:to>
      <xdr:col>19</xdr:col>
      <xdr:colOff>187325</xdr:colOff>
      <xdr:row>39</xdr:row>
      <xdr:rowOff>75293</xdr:rowOff>
    </xdr:to>
    <xdr:cxnSp macro="">
      <xdr:nvCxnSpPr>
        <xdr:cNvPr id="71" name="直線コネクタ 70"/>
        <xdr:cNvCxnSpPr/>
      </xdr:nvCxnSpPr>
      <xdr:spPr>
        <a:xfrm>
          <a:off x="3098800" y="6707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20865</xdr:rowOff>
    </xdr:from>
    <xdr:to>
      <xdr:col>15</xdr:col>
      <xdr:colOff>98425</xdr:colOff>
      <xdr:row>40</xdr:row>
      <xdr:rowOff>56243</xdr:rowOff>
    </xdr:to>
    <xdr:cxnSp macro="">
      <xdr:nvCxnSpPr>
        <xdr:cNvPr id="74" name="直線コネクタ 73"/>
        <xdr:cNvCxnSpPr/>
      </xdr:nvCxnSpPr>
      <xdr:spPr>
        <a:xfrm flipV="1">
          <a:off x="2209800" y="67074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56243</xdr:rowOff>
    </xdr:from>
    <xdr:to>
      <xdr:col>11</xdr:col>
      <xdr:colOff>9525</xdr:colOff>
      <xdr:row>40</xdr:row>
      <xdr:rowOff>121557</xdr:rowOff>
    </xdr:to>
    <xdr:cxnSp macro="">
      <xdr:nvCxnSpPr>
        <xdr:cNvPr id="77" name="直線コネクタ 76"/>
        <xdr:cNvCxnSpPr/>
      </xdr:nvCxnSpPr>
      <xdr:spPr>
        <a:xfrm flipV="1">
          <a:off x="1320800" y="691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7" name="楕円 86"/>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8"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24493</xdr:rowOff>
    </xdr:from>
    <xdr:to>
      <xdr:col>20</xdr:col>
      <xdr:colOff>38100</xdr:colOff>
      <xdr:row>39</xdr:row>
      <xdr:rowOff>126093</xdr:rowOff>
    </xdr:to>
    <xdr:sp macro="" textlink="">
      <xdr:nvSpPr>
        <xdr:cNvPr id="89" name="楕円 88"/>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90" name="テキスト ボックス 89"/>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141515</xdr:rowOff>
    </xdr:from>
    <xdr:to>
      <xdr:col>15</xdr:col>
      <xdr:colOff>149225</xdr:colOff>
      <xdr:row>39</xdr:row>
      <xdr:rowOff>71665</xdr:rowOff>
    </xdr:to>
    <xdr:sp macro="" textlink="">
      <xdr:nvSpPr>
        <xdr:cNvPr id="91" name="楕円 90"/>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56442</xdr:rowOff>
    </xdr:from>
    <xdr:ext cx="762000" cy="259045"/>
    <xdr:sp macro="" textlink="">
      <xdr:nvSpPr>
        <xdr:cNvPr id="92" name="テキスト ボックス 91"/>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5443</xdr:rowOff>
    </xdr:from>
    <xdr:to>
      <xdr:col>11</xdr:col>
      <xdr:colOff>60325</xdr:colOff>
      <xdr:row>40</xdr:row>
      <xdr:rowOff>107043</xdr:rowOff>
    </xdr:to>
    <xdr:sp macro="" textlink="">
      <xdr:nvSpPr>
        <xdr:cNvPr id="93" name="楕円 92"/>
        <xdr:cNvSpPr/>
      </xdr:nvSpPr>
      <xdr:spPr>
        <a:xfrm>
          <a:off x="2159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91820</xdr:rowOff>
    </xdr:from>
    <xdr:ext cx="762000" cy="259045"/>
    <xdr:sp macro="" textlink="">
      <xdr:nvSpPr>
        <xdr:cNvPr id="94" name="テキスト ボックス 93"/>
        <xdr:cNvSpPr txBox="1"/>
      </xdr:nvSpPr>
      <xdr:spPr>
        <a:xfrm>
          <a:off x="1828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70757</xdr:rowOff>
    </xdr:from>
    <xdr:to>
      <xdr:col>6</xdr:col>
      <xdr:colOff>171450</xdr:colOff>
      <xdr:row>41</xdr:row>
      <xdr:rowOff>907</xdr:rowOff>
    </xdr:to>
    <xdr:sp macro="" textlink="">
      <xdr:nvSpPr>
        <xdr:cNvPr id="95" name="楕円 94"/>
        <xdr:cNvSpPr/>
      </xdr:nvSpPr>
      <xdr:spPr>
        <a:xfrm>
          <a:off x="1270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157134</xdr:rowOff>
    </xdr:from>
    <xdr:ext cx="762000" cy="259045"/>
    <xdr:sp macro="" textlink="">
      <xdr:nvSpPr>
        <xdr:cNvPr id="96" name="テキスト ボックス 95"/>
        <xdr:cNvSpPr txBox="1"/>
      </xdr:nvSpPr>
      <xdr:spPr>
        <a:xfrm>
          <a:off x="939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ポイントと前年度と同値となり、類似団体平均を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ポイント下回っている。これまでに経常的物件費の抑制を取り組んできたところであり、今後も抑制方針を継続していく。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15</xdr:row>
      <xdr:rowOff>129721</xdr:rowOff>
    </xdr:to>
    <xdr:cxnSp macro="">
      <xdr:nvCxnSpPr>
        <xdr:cNvPr id="131" name="直線コネクタ 130"/>
        <xdr:cNvCxnSpPr/>
      </xdr:nvCxnSpPr>
      <xdr:spPr>
        <a:xfrm>
          <a:off x="15671800" y="2701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129721</xdr:rowOff>
    </xdr:to>
    <xdr:cxnSp macro="">
      <xdr:nvCxnSpPr>
        <xdr:cNvPr id="134" name="直線コネクタ 133"/>
        <xdr:cNvCxnSpPr/>
      </xdr:nvCxnSpPr>
      <xdr:spPr>
        <a:xfrm>
          <a:off x="14782800" y="26252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75293</xdr:rowOff>
    </xdr:to>
    <xdr:cxnSp macro="">
      <xdr:nvCxnSpPr>
        <xdr:cNvPr id="137" name="直線コネクタ 136"/>
        <xdr:cNvCxnSpPr/>
      </xdr:nvCxnSpPr>
      <xdr:spPr>
        <a:xfrm flipV="1">
          <a:off x="13893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75293</xdr:rowOff>
    </xdr:to>
    <xdr:cxnSp macro="">
      <xdr:nvCxnSpPr>
        <xdr:cNvPr id="140" name="直線コネクタ 139"/>
        <xdr:cNvCxnSpPr/>
      </xdr:nvCxnSpPr>
      <xdr:spPr>
        <a:xfrm>
          <a:off x="13004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50" name="楕円 149"/>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51"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2" name="楕円 151"/>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3" name="テキスト ボックス 152"/>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4" name="楕円 153"/>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5" name="テキスト ボックス 154"/>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6" name="楕円 155"/>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7" name="テキスト ボックス 156"/>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8" name="楕円 157"/>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9" name="テキスト ボックス 158"/>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ポイント下回っている。昨年度比で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は臨時福祉給付金事業は実施されなかったものの、中学生までの医療費無料化及び保育料無料化に伴う保育園等入所児童の増などが微減に止まった要因である。</a:t>
          </a:r>
        </a:p>
        <a:p>
          <a:r>
            <a:rPr kumimoji="1" lang="ja-JP" altLang="en-US" sz="1300">
              <a:latin typeface="ＭＳ Ｐゴシック" panose="020B0600070205080204" pitchFamily="50" charset="-128"/>
              <a:ea typeface="ＭＳ Ｐゴシック" panose="020B0600070205080204" pitchFamily="50" charset="-128"/>
            </a:rPr>
            <a:t>　義務的経費であるもの、喫緊する人口減少対策に要するもののため、早急な抑制は難しい状況となっている。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127000</xdr:rowOff>
    </xdr:to>
    <xdr:cxnSp macro="">
      <xdr:nvCxnSpPr>
        <xdr:cNvPr id="192" name="直線コネクタ 191"/>
        <xdr:cNvCxnSpPr/>
      </xdr:nvCxnSpPr>
      <xdr:spPr>
        <a:xfrm flipV="1">
          <a:off x="3987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3"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127000</xdr:rowOff>
    </xdr:to>
    <xdr:cxnSp macro="">
      <xdr:nvCxnSpPr>
        <xdr:cNvPr id="195" name="直線コネクタ 194"/>
        <xdr:cNvCxnSpPr/>
      </xdr:nvCxnSpPr>
      <xdr:spPr>
        <a:xfrm>
          <a:off x="3098800" y="9709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107950</xdr:rowOff>
    </xdr:to>
    <xdr:cxnSp macro="">
      <xdr:nvCxnSpPr>
        <xdr:cNvPr id="198" name="直線コネクタ 197"/>
        <xdr:cNvCxnSpPr/>
      </xdr:nvCxnSpPr>
      <xdr:spPr>
        <a:xfrm>
          <a:off x="2209800" y="959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165100</xdr:rowOff>
    </xdr:to>
    <xdr:cxnSp macro="">
      <xdr:nvCxnSpPr>
        <xdr:cNvPr id="201" name="直線コネクタ 200"/>
        <xdr:cNvCxnSpPr/>
      </xdr:nvCxnSpPr>
      <xdr:spPr>
        <a:xfrm>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13" name="楕円 212"/>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4" name="テキスト ボックス 213"/>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5" name="楕円 214"/>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6" name="テキスト ボックス 215"/>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7" name="楕円 216"/>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8" name="テキスト ボックス 217"/>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9" name="楕円 218"/>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20" name="テキスト ボックス 219"/>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その他の経常的経費の中では、経常一般財源ベースで繰出金決算額は</a:t>
          </a:r>
          <a:r>
            <a:rPr kumimoji="1" lang="en-US" altLang="ja-JP" sz="1300">
              <a:latin typeface="ＭＳ Ｐゴシック" panose="020B0600070205080204" pitchFamily="50" charset="-128"/>
              <a:ea typeface="ＭＳ Ｐゴシック" panose="020B0600070205080204" pitchFamily="50" charset="-128"/>
            </a:rPr>
            <a:t>524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、維持補修費決算額が</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となっている。特別会計への繰出金については今後、病院事業の適正化等を図り、事業費抑制に努めていく。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69850</xdr:rowOff>
    </xdr:to>
    <xdr:cxnSp macro="">
      <xdr:nvCxnSpPr>
        <xdr:cNvPr id="253" name="直線コネクタ 252"/>
        <xdr:cNvCxnSpPr/>
      </xdr:nvCxnSpPr>
      <xdr:spPr>
        <a:xfrm>
          <a:off x="15671800" y="9743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16510</xdr:rowOff>
    </xdr:to>
    <xdr:cxnSp macro="">
      <xdr:nvCxnSpPr>
        <xdr:cNvPr id="256" name="直線コネクタ 255"/>
        <xdr:cNvCxnSpPr/>
      </xdr:nvCxnSpPr>
      <xdr:spPr>
        <a:xfrm flipV="1">
          <a:off x="14782800" y="974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16510</xdr:rowOff>
    </xdr:to>
    <xdr:cxnSp macro="">
      <xdr:nvCxnSpPr>
        <xdr:cNvPr id="259" name="直線コネクタ 258"/>
        <xdr:cNvCxnSpPr/>
      </xdr:nvCxnSpPr>
      <xdr:spPr>
        <a:xfrm>
          <a:off x="13893800" y="9682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81280</xdr:rowOff>
    </xdr:to>
    <xdr:cxnSp macro="">
      <xdr:nvCxnSpPr>
        <xdr:cNvPr id="262" name="直線コネクタ 261"/>
        <xdr:cNvCxnSpPr/>
      </xdr:nvCxnSpPr>
      <xdr:spPr>
        <a:xfrm>
          <a:off x="13004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4" name="楕円 273"/>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5" name="テキスト ボックス 274"/>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6" name="楕円 275"/>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7" name="テキスト ボックス 27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8" name="楕円 277"/>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9" name="テキスト ボックス 27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80" name="楕円 279"/>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81" name="テキスト ボックス 280"/>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ポイント上回っている。住民一人当たりの決算額でみると、一部事務組合負担金が類似団体を</a:t>
          </a:r>
          <a:r>
            <a:rPr kumimoji="1" lang="en-US" altLang="ja-JP" sz="1300">
              <a:latin typeface="ＭＳ Ｐゴシック" panose="020B0600070205080204" pitchFamily="50" charset="-128"/>
              <a:ea typeface="ＭＳ Ｐゴシック" panose="020B0600070205080204" pitchFamily="50" charset="-128"/>
            </a:rPr>
            <a:t>9,085</a:t>
          </a:r>
          <a:r>
            <a:rPr kumimoji="1" lang="ja-JP" altLang="en-US" sz="1300">
              <a:latin typeface="ＭＳ Ｐゴシック" panose="020B0600070205080204" pitchFamily="50" charset="-128"/>
              <a:ea typeface="ＭＳ Ｐゴシック" panose="020B0600070205080204" pitchFamily="50" charset="-128"/>
            </a:rPr>
            <a:t>円上回っていることが大きな要因と考えられる。</a:t>
          </a:r>
        </a:p>
        <a:p>
          <a:r>
            <a:rPr kumimoji="1" lang="ja-JP" altLang="en-US" sz="1300">
              <a:latin typeface="ＭＳ Ｐゴシック" panose="020B0600070205080204" pitchFamily="50" charset="-128"/>
              <a:ea typeface="ＭＳ Ｐゴシック" panose="020B0600070205080204" pitchFamily="50" charset="-128"/>
            </a:rPr>
            <a:t>　単独補助金については、平成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年度以降削減に取り組んできたところであり、今後も補助費等の抑制に努めていく。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153670</xdr:rowOff>
    </xdr:from>
    <xdr:to>
      <xdr:col>82</xdr:col>
      <xdr:colOff>107950</xdr:colOff>
      <xdr:row>37</xdr:row>
      <xdr:rowOff>161290</xdr:rowOff>
    </xdr:to>
    <xdr:cxnSp macro="">
      <xdr:nvCxnSpPr>
        <xdr:cNvPr id="314" name="直線コネクタ 313"/>
        <xdr:cNvCxnSpPr/>
      </xdr:nvCxnSpPr>
      <xdr:spPr>
        <a:xfrm>
          <a:off x="15671800" y="6497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37</xdr:row>
      <xdr:rowOff>153670</xdr:rowOff>
    </xdr:to>
    <xdr:cxnSp macro="">
      <xdr:nvCxnSpPr>
        <xdr:cNvPr id="317" name="直線コネクタ 316"/>
        <xdr:cNvCxnSpPr/>
      </xdr:nvCxnSpPr>
      <xdr:spPr>
        <a:xfrm>
          <a:off x="14782800" y="645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62230</xdr:rowOff>
    </xdr:from>
    <xdr:to>
      <xdr:col>73</xdr:col>
      <xdr:colOff>180975</xdr:colOff>
      <xdr:row>37</xdr:row>
      <xdr:rowOff>107950</xdr:rowOff>
    </xdr:to>
    <xdr:cxnSp macro="">
      <xdr:nvCxnSpPr>
        <xdr:cNvPr id="320" name="直線コネクタ 319"/>
        <xdr:cNvCxnSpPr/>
      </xdr:nvCxnSpPr>
      <xdr:spPr>
        <a:xfrm>
          <a:off x="13893800" y="640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xdr:rowOff>
    </xdr:from>
    <xdr:to>
      <xdr:col>69</xdr:col>
      <xdr:colOff>92075</xdr:colOff>
      <xdr:row>37</xdr:row>
      <xdr:rowOff>62230</xdr:rowOff>
    </xdr:to>
    <xdr:cxnSp macro="">
      <xdr:nvCxnSpPr>
        <xdr:cNvPr id="323" name="直線コネクタ 322"/>
        <xdr:cNvCxnSpPr/>
      </xdr:nvCxnSpPr>
      <xdr:spPr>
        <a:xfrm>
          <a:off x="13004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3" name="楕円 332"/>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4"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102870</xdr:rowOff>
    </xdr:from>
    <xdr:to>
      <xdr:col>78</xdr:col>
      <xdr:colOff>120650</xdr:colOff>
      <xdr:row>38</xdr:row>
      <xdr:rowOff>33020</xdr:rowOff>
    </xdr:to>
    <xdr:sp macro="" textlink="">
      <xdr:nvSpPr>
        <xdr:cNvPr id="335" name="楕円 334"/>
        <xdr:cNvSpPr/>
      </xdr:nvSpPr>
      <xdr:spPr>
        <a:xfrm>
          <a:off x="15621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17797</xdr:rowOff>
    </xdr:from>
    <xdr:ext cx="736600" cy="259045"/>
    <xdr:sp macro="" textlink="">
      <xdr:nvSpPr>
        <xdr:cNvPr id="336" name="テキスト ボックス 335"/>
        <xdr:cNvSpPr txBox="1"/>
      </xdr:nvSpPr>
      <xdr:spPr>
        <a:xfrm>
          <a:off x="15290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7" name="楕円 336"/>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38" name="テキスト ボックス 337"/>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11430</xdr:rowOff>
    </xdr:from>
    <xdr:to>
      <xdr:col>69</xdr:col>
      <xdr:colOff>142875</xdr:colOff>
      <xdr:row>37</xdr:row>
      <xdr:rowOff>113030</xdr:rowOff>
    </xdr:to>
    <xdr:sp macro="" textlink="">
      <xdr:nvSpPr>
        <xdr:cNvPr id="339" name="楕円 338"/>
        <xdr:cNvSpPr/>
      </xdr:nvSpPr>
      <xdr:spPr>
        <a:xfrm>
          <a:off x="13843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97807</xdr:rowOff>
    </xdr:from>
    <xdr:ext cx="762000" cy="259045"/>
    <xdr:sp macro="" textlink="">
      <xdr:nvSpPr>
        <xdr:cNvPr id="340" name="テキスト ボックス 339"/>
        <xdr:cNvSpPr txBox="1"/>
      </xdr:nvSpPr>
      <xdr:spPr>
        <a:xfrm>
          <a:off x="13512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41" name="楕円 340"/>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42" name="テキスト ボックス 341"/>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経常収支比率に占める割合は、対前年度比で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で、類似団体を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の長期債償還総額は、対前年度比で</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百万円増、うち合併特例債が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百万円、過疎対策事業債が</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百万円増となっている。町村合併に伴う大規模事業や、新庁舎建設等の元金償還が始まるため増傾向となる。起債残高は交付税算入されるものが約８割だが、今後は基金の取崩し等での抑制を図り適正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155575</xdr:rowOff>
    </xdr:from>
    <xdr:to>
      <xdr:col>24</xdr:col>
      <xdr:colOff>25400</xdr:colOff>
      <xdr:row>78</xdr:row>
      <xdr:rowOff>64136</xdr:rowOff>
    </xdr:to>
    <xdr:cxnSp macro="">
      <xdr:nvCxnSpPr>
        <xdr:cNvPr id="371" name="直線コネクタ 370"/>
        <xdr:cNvCxnSpPr/>
      </xdr:nvCxnSpPr>
      <xdr:spPr>
        <a:xfrm>
          <a:off x="3987800" y="13357225"/>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155575</xdr:rowOff>
    </xdr:from>
    <xdr:to>
      <xdr:col>19</xdr:col>
      <xdr:colOff>187325</xdr:colOff>
      <xdr:row>78</xdr:row>
      <xdr:rowOff>1270</xdr:rowOff>
    </xdr:to>
    <xdr:cxnSp macro="">
      <xdr:nvCxnSpPr>
        <xdr:cNvPr id="374" name="直線コネクタ 373"/>
        <xdr:cNvCxnSpPr/>
      </xdr:nvCxnSpPr>
      <xdr:spPr>
        <a:xfrm flipV="1">
          <a:off x="3098800" y="13357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xdr:rowOff>
    </xdr:from>
    <xdr:to>
      <xdr:col>15</xdr:col>
      <xdr:colOff>98425</xdr:colOff>
      <xdr:row>78</xdr:row>
      <xdr:rowOff>35561</xdr:rowOff>
    </xdr:to>
    <xdr:cxnSp macro="">
      <xdr:nvCxnSpPr>
        <xdr:cNvPr id="377" name="直線コネクタ 376"/>
        <xdr:cNvCxnSpPr/>
      </xdr:nvCxnSpPr>
      <xdr:spPr>
        <a:xfrm flipV="1">
          <a:off x="2209800" y="13374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115570</xdr:rowOff>
    </xdr:to>
    <xdr:cxnSp macro="">
      <xdr:nvCxnSpPr>
        <xdr:cNvPr id="380" name="直線コネクタ 379"/>
        <xdr:cNvCxnSpPr/>
      </xdr:nvCxnSpPr>
      <xdr:spPr>
        <a:xfrm flipV="1">
          <a:off x="1320800" y="134086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13336</xdr:rowOff>
    </xdr:from>
    <xdr:to>
      <xdr:col>24</xdr:col>
      <xdr:colOff>76200</xdr:colOff>
      <xdr:row>78</xdr:row>
      <xdr:rowOff>114936</xdr:rowOff>
    </xdr:to>
    <xdr:sp macro="" textlink="">
      <xdr:nvSpPr>
        <xdr:cNvPr id="390" name="楕円 389"/>
        <xdr:cNvSpPr/>
      </xdr:nvSpPr>
      <xdr:spPr>
        <a:xfrm>
          <a:off x="47752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156863</xdr:rowOff>
    </xdr:from>
    <xdr:ext cx="762000" cy="259045"/>
    <xdr:sp macro="" textlink="">
      <xdr:nvSpPr>
        <xdr:cNvPr id="391" name="公債費該当値テキスト"/>
        <xdr:cNvSpPr txBox="1"/>
      </xdr:nvSpPr>
      <xdr:spPr>
        <a:xfrm>
          <a:off x="49149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104775</xdr:rowOff>
    </xdr:from>
    <xdr:to>
      <xdr:col>20</xdr:col>
      <xdr:colOff>38100</xdr:colOff>
      <xdr:row>78</xdr:row>
      <xdr:rowOff>34925</xdr:rowOff>
    </xdr:to>
    <xdr:sp macro="" textlink="">
      <xdr:nvSpPr>
        <xdr:cNvPr id="392" name="楕円 391"/>
        <xdr:cNvSpPr/>
      </xdr:nvSpPr>
      <xdr:spPr>
        <a:xfrm>
          <a:off x="3937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19702</xdr:rowOff>
    </xdr:from>
    <xdr:ext cx="736600" cy="259045"/>
    <xdr:sp macro="" textlink="">
      <xdr:nvSpPr>
        <xdr:cNvPr id="393" name="テキスト ボックス 392"/>
        <xdr:cNvSpPr txBox="1"/>
      </xdr:nvSpPr>
      <xdr:spPr>
        <a:xfrm>
          <a:off x="3606800" y="1339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121920</xdr:rowOff>
    </xdr:from>
    <xdr:to>
      <xdr:col>15</xdr:col>
      <xdr:colOff>149225</xdr:colOff>
      <xdr:row>78</xdr:row>
      <xdr:rowOff>52070</xdr:rowOff>
    </xdr:to>
    <xdr:sp macro="" textlink="">
      <xdr:nvSpPr>
        <xdr:cNvPr id="394" name="楕円 393"/>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36847</xdr:rowOff>
    </xdr:from>
    <xdr:ext cx="762000" cy="259045"/>
    <xdr:sp macro="" textlink="">
      <xdr:nvSpPr>
        <xdr:cNvPr id="395" name="テキスト ボックス 394"/>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6" name="楕円 395"/>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7" name="テキスト ボックス 396"/>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64770</xdr:rowOff>
    </xdr:from>
    <xdr:to>
      <xdr:col>6</xdr:col>
      <xdr:colOff>171450</xdr:colOff>
      <xdr:row>78</xdr:row>
      <xdr:rowOff>166370</xdr:rowOff>
    </xdr:to>
    <xdr:sp macro="" textlink="">
      <xdr:nvSpPr>
        <xdr:cNvPr id="398" name="楕円 397"/>
        <xdr:cNvSpPr/>
      </xdr:nvSpPr>
      <xdr:spPr>
        <a:xfrm>
          <a:off x="1270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151147</xdr:rowOff>
    </xdr:from>
    <xdr:ext cx="762000" cy="259045"/>
    <xdr:sp macro="" textlink="">
      <xdr:nvSpPr>
        <xdr:cNvPr id="399" name="テキスト ボックス 398"/>
        <xdr:cNvSpPr txBox="1"/>
      </xdr:nvSpPr>
      <xdr:spPr>
        <a:xfrm>
          <a:off x="939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71.8</a:t>
          </a:r>
          <a:r>
            <a:rPr kumimoji="1" lang="ja-JP" altLang="en-US" sz="1300">
              <a:latin typeface="ＭＳ Ｐゴシック" panose="020B0600070205080204" pitchFamily="50" charset="-128"/>
              <a:ea typeface="ＭＳ Ｐゴシック" panose="020B0600070205080204" pitchFamily="50" charset="-128"/>
            </a:rPr>
            <a:t>ポイントで、類似団体平均を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公債費以外では人件費が</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と一番大きな割合を占め、補助費が</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と続いている。</a:t>
          </a:r>
        </a:p>
        <a:p>
          <a:r>
            <a:rPr kumimoji="1" lang="ja-JP" altLang="en-US" sz="1300">
              <a:latin typeface="ＭＳ Ｐゴシック" panose="020B0600070205080204" pitchFamily="50" charset="-128"/>
              <a:ea typeface="ＭＳ Ｐゴシック" panose="020B0600070205080204" pitchFamily="50" charset="-128"/>
            </a:rPr>
            <a:t>　人件費では退職手当負担金、補助費では一部事務組合負担金の決算額がそれぞれ類似団体平均を上回っていることが主な要因である。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79</xdr:row>
      <xdr:rowOff>37846</xdr:rowOff>
    </xdr:to>
    <xdr:cxnSp macro="">
      <xdr:nvCxnSpPr>
        <xdr:cNvPr id="430" name="直線コネクタ 429"/>
        <xdr:cNvCxnSpPr/>
      </xdr:nvCxnSpPr>
      <xdr:spPr>
        <a:xfrm>
          <a:off x="15671800" y="13486385"/>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113285</xdr:rowOff>
    </xdr:to>
    <xdr:cxnSp macro="">
      <xdr:nvCxnSpPr>
        <xdr:cNvPr id="433" name="直線コネクタ 432"/>
        <xdr:cNvCxnSpPr/>
      </xdr:nvCxnSpPr>
      <xdr:spPr>
        <a:xfrm>
          <a:off x="14782800" y="133858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12700</xdr:rowOff>
    </xdr:to>
    <xdr:cxnSp macro="">
      <xdr:nvCxnSpPr>
        <xdr:cNvPr id="436" name="直線コネクタ 435"/>
        <xdr:cNvCxnSpPr/>
      </xdr:nvCxnSpPr>
      <xdr:spPr>
        <a:xfrm>
          <a:off x="13893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161289</xdr:rowOff>
    </xdr:to>
    <xdr:cxnSp macro="">
      <xdr:nvCxnSpPr>
        <xdr:cNvPr id="439" name="直線コネクタ 438"/>
        <xdr:cNvCxnSpPr/>
      </xdr:nvCxnSpPr>
      <xdr:spPr>
        <a:xfrm>
          <a:off x="13004800" y="133080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49" name="楕円 448"/>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130573</xdr:rowOff>
    </xdr:from>
    <xdr:ext cx="762000" cy="259045"/>
    <xdr:sp macro="" textlink="">
      <xdr:nvSpPr>
        <xdr:cNvPr id="450"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1" name="楕円 450"/>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52" name="テキスト ボックス 451"/>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3" name="楕円 452"/>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4" name="テキスト ボックス 453"/>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5" name="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7" name="楕円 456"/>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8" name="テキスト ボックス 457"/>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128001</xdr:rowOff>
    </xdr:from>
    <xdr:to>
      <xdr:col>29</xdr:col>
      <xdr:colOff>127000</xdr:colOff>
      <xdr:row>15</xdr:row>
      <xdr:rowOff>155063</xdr:rowOff>
    </xdr:to>
    <xdr:cxnSp macro="">
      <xdr:nvCxnSpPr>
        <xdr:cNvPr id="52" name="直線コネクタ 51"/>
        <xdr:cNvCxnSpPr/>
      </xdr:nvCxnSpPr>
      <xdr:spPr bwMode="auto">
        <a:xfrm flipV="1">
          <a:off x="5003800" y="2747376"/>
          <a:ext cx="647700" cy="27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155063</xdr:rowOff>
    </xdr:from>
    <xdr:to>
      <xdr:col>26</xdr:col>
      <xdr:colOff>50800</xdr:colOff>
      <xdr:row>15</xdr:row>
      <xdr:rowOff>157164</xdr:rowOff>
    </xdr:to>
    <xdr:cxnSp macro="">
      <xdr:nvCxnSpPr>
        <xdr:cNvPr id="55" name="直線コネクタ 54"/>
        <xdr:cNvCxnSpPr/>
      </xdr:nvCxnSpPr>
      <xdr:spPr bwMode="auto">
        <a:xfrm flipV="1">
          <a:off x="4305300" y="2774438"/>
          <a:ext cx="698500" cy="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157164</xdr:rowOff>
    </xdr:from>
    <xdr:to>
      <xdr:col>22</xdr:col>
      <xdr:colOff>114300</xdr:colOff>
      <xdr:row>15</xdr:row>
      <xdr:rowOff>161856</xdr:rowOff>
    </xdr:to>
    <xdr:cxnSp macro="">
      <xdr:nvCxnSpPr>
        <xdr:cNvPr id="58" name="直線コネクタ 57"/>
        <xdr:cNvCxnSpPr/>
      </xdr:nvCxnSpPr>
      <xdr:spPr bwMode="auto">
        <a:xfrm flipV="1">
          <a:off x="3606800" y="2776539"/>
          <a:ext cx="698500" cy="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161856</xdr:rowOff>
    </xdr:from>
    <xdr:to>
      <xdr:col>18</xdr:col>
      <xdr:colOff>177800</xdr:colOff>
      <xdr:row>16</xdr:row>
      <xdr:rowOff>7486</xdr:rowOff>
    </xdr:to>
    <xdr:cxnSp macro="">
      <xdr:nvCxnSpPr>
        <xdr:cNvPr id="61" name="直線コネクタ 60"/>
        <xdr:cNvCxnSpPr/>
      </xdr:nvCxnSpPr>
      <xdr:spPr bwMode="auto">
        <a:xfrm flipV="1">
          <a:off x="2908300" y="2781231"/>
          <a:ext cx="698500" cy="1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77201</xdr:rowOff>
    </xdr:from>
    <xdr:to>
      <xdr:col>29</xdr:col>
      <xdr:colOff>177800</xdr:colOff>
      <xdr:row>16</xdr:row>
      <xdr:rowOff>7351</xdr:rowOff>
    </xdr:to>
    <xdr:sp macro="" textlink="">
      <xdr:nvSpPr>
        <xdr:cNvPr id="71" name="楕円 70"/>
        <xdr:cNvSpPr/>
      </xdr:nvSpPr>
      <xdr:spPr bwMode="auto">
        <a:xfrm>
          <a:off x="5600700" y="2696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93728</xdr:rowOff>
    </xdr:from>
    <xdr:ext cx="762000" cy="259045"/>
    <xdr:sp macro="" textlink="">
      <xdr:nvSpPr>
        <xdr:cNvPr id="72" name="人口1人当たり決算額の推移該当値テキスト130"/>
        <xdr:cNvSpPr txBox="1"/>
      </xdr:nvSpPr>
      <xdr:spPr>
        <a:xfrm>
          <a:off x="5740400" y="254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104263</xdr:rowOff>
    </xdr:from>
    <xdr:to>
      <xdr:col>26</xdr:col>
      <xdr:colOff>101600</xdr:colOff>
      <xdr:row>16</xdr:row>
      <xdr:rowOff>34413</xdr:rowOff>
    </xdr:to>
    <xdr:sp macro="" textlink="">
      <xdr:nvSpPr>
        <xdr:cNvPr id="73" name="楕円 72"/>
        <xdr:cNvSpPr/>
      </xdr:nvSpPr>
      <xdr:spPr bwMode="auto">
        <a:xfrm>
          <a:off x="4953000" y="272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44590</xdr:rowOff>
    </xdr:from>
    <xdr:ext cx="736600" cy="259045"/>
    <xdr:sp macro="" textlink="">
      <xdr:nvSpPr>
        <xdr:cNvPr id="74" name="テキスト ボックス 73"/>
        <xdr:cNvSpPr txBox="1"/>
      </xdr:nvSpPr>
      <xdr:spPr>
        <a:xfrm>
          <a:off x="4622800" y="2492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106364</xdr:rowOff>
    </xdr:from>
    <xdr:to>
      <xdr:col>22</xdr:col>
      <xdr:colOff>165100</xdr:colOff>
      <xdr:row>16</xdr:row>
      <xdr:rowOff>36514</xdr:rowOff>
    </xdr:to>
    <xdr:sp macro="" textlink="">
      <xdr:nvSpPr>
        <xdr:cNvPr id="75" name="楕円 74"/>
        <xdr:cNvSpPr/>
      </xdr:nvSpPr>
      <xdr:spPr bwMode="auto">
        <a:xfrm>
          <a:off x="4254500" y="272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46691</xdr:rowOff>
    </xdr:from>
    <xdr:ext cx="762000" cy="259045"/>
    <xdr:sp macro="" textlink="">
      <xdr:nvSpPr>
        <xdr:cNvPr id="76" name="テキスト ボックス 75"/>
        <xdr:cNvSpPr txBox="1"/>
      </xdr:nvSpPr>
      <xdr:spPr>
        <a:xfrm>
          <a:off x="3924300" y="249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111056</xdr:rowOff>
    </xdr:from>
    <xdr:to>
      <xdr:col>19</xdr:col>
      <xdr:colOff>38100</xdr:colOff>
      <xdr:row>16</xdr:row>
      <xdr:rowOff>41206</xdr:rowOff>
    </xdr:to>
    <xdr:sp macro="" textlink="">
      <xdr:nvSpPr>
        <xdr:cNvPr id="77" name="楕円 76"/>
        <xdr:cNvSpPr/>
      </xdr:nvSpPr>
      <xdr:spPr bwMode="auto">
        <a:xfrm>
          <a:off x="3556000" y="273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51383</xdr:rowOff>
    </xdr:from>
    <xdr:ext cx="762000" cy="259045"/>
    <xdr:sp macro="" textlink="">
      <xdr:nvSpPr>
        <xdr:cNvPr id="78" name="テキスト ボックス 77"/>
        <xdr:cNvSpPr txBox="1"/>
      </xdr:nvSpPr>
      <xdr:spPr>
        <a:xfrm>
          <a:off x="3225800" y="24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128136</xdr:rowOff>
    </xdr:from>
    <xdr:to>
      <xdr:col>15</xdr:col>
      <xdr:colOff>101600</xdr:colOff>
      <xdr:row>16</xdr:row>
      <xdr:rowOff>58286</xdr:rowOff>
    </xdr:to>
    <xdr:sp macro="" textlink="">
      <xdr:nvSpPr>
        <xdr:cNvPr id="79" name="楕円 78"/>
        <xdr:cNvSpPr/>
      </xdr:nvSpPr>
      <xdr:spPr bwMode="auto">
        <a:xfrm>
          <a:off x="2857500" y="274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68463</xdr:rowOff>
    </xdr:from>
    <xdr:ext cx="762000" cy="259045"/>
    <xdr:sp macro="" textlink="">
      <xdr:nvSpPr>
        <xdr:cNvPr id="80" name="テキスト ボックス 79"/>
        <xdr:cNvSpPr txBox="1"/>
      </xdr:nvSpPr>
      <xdr:spPr>
        <a:xfrm>
          <a:off x="2527300" y="251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17938</xdr:rowOff>
    </xdr:from>
    <xdr:to>
      <xdr:col>29</xdr:col>
      <xdr:colOff>127000</xdr:colOff>
      <xdr:row>36</xdr:row>
      <xdr:rowOff>59716</xdr:rowOff>
    </xdr:to>
    <xdr:cxnSp macro="">
      <xdr:nvCxnSpPr>
        <xdr:cNvPr id="114" name="直線コネクタ 113"/>
        <xdr:cNvCxnSpPr/>
      </xdr:nvCxnSpPr>
      <xdr:spPr bwMode="auto">
        <a:xfrm flipV="1">
          <a:off x="5003800" y="6971188"/>
          <a:ext cx="647700" cy="4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321596</xdr:rowOff>
    </xdr:from>
    <xdr:to>
      <xdr:col>26</xdr:col>
      <xdr:colOff>50800</xdr:colOff>
      <xdr:row>36</xdr:row>
      <xdr:rowOff>59716</xdr:rowOff>
    </xdr:to>
    <xdr:cxnSp macro="">
      <xdr:nvCxnSpPr>
        <xdr:cNvPr id="117" name="直線コネクタ 116"/>
        <xdr:cNvCxnSpPr/>
      </xdr:nvCxnSpPr>
      <xdr:spPr bwMode="auto">
        <a:xfrm>
          <a:off x="4305300" y="6931946"/>
          <a:ext cx="698500" cy="81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321596</xdr:rowOff>
    </xdr:from>
    <xdr:to>
      <xdr:col>22</xdr:col>
      <xdr:colOff>114300</xdr:colOff>
      <xdr:row>35</xdr:row>
      <xdr:rowOff>330740</xdr:rowOff>
    </xdr:to>
    <xdr:cxnSp macro="">
      <xdr:nvCxnSpPr>
        <xdr:cNvPr id="120" name="直線コネクタ 119"/>
        <xdr:cNvCxnSpPr/>
      </xdr:nvCxnSpPr>
      <xdr:spPr bwMode="auto">
        <a:xfrm flipV="1">
          <a:off x="3606800" y="6931946"/>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137154</xdr:rowOff>
    </xdr:from>
    <xdr:to>
      <xdr:col>18</xdr:col>
      <xdr:colOff>177800</xdr:colOff>
      <xdr:row>35</xdr:row>
      <xdr:rowOff>330740</xdr:rowOff>
    </xdr:to>
    <xdr:cxnSp macro="">
      <xdr:nvCxnSpPr>
        <xdr:cNvPr id="123" name="直線コネクタ 122"/>
        <xdr:cNvCxnSpPr/>
      </xdr:nvCxnSpPr>
      <xdr:spPr bwMode="auto">
        <a:xfrm>
          <a:off x="2908300" y="6747504"/>
          <a:ext cx="698500" cy="193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310038</xdr:rowOff>
    </xdr:from>
    <xdr:to>
      <xdr:col>29</xdr:col>
      <xdr:colOff>177800</xdr:colOff>
      <xdr:row>36</xdr:row>
      <xdr:rowOff>68738</xdr:rowOff>
    </xdr:to>
    <xdr:sp macro="" textlink="">
      <xdr:nvSpPr>
        <xdr:cNvPr id="133" name="楕円 132"/>
        <xdr:cNvSpPr/>
      </xdr:nvSpPr>
      <xdr:spPr bwMode="auto">
        <a:xfrm>
          <a:off x="5600700" y="6920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282115</xdr:rowOff>
    </xdr:from>
    <xdr:ext cx="762000" cy="259045"/>
    <xdr:sp macro="" textlink="">
      <xdr:nvSpPr>
        <xdr:cNvPr id="134" name="人口1人当たり決算額の推移該当値テキスト445"/>
        <xdr:cNvSpPr txBox="1"/>
      </xdr:nvSpPr>
      <xdr:spPr>
        <a:xfrm>
          <a:off x="5740400" y="689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8916</xdr:rowOff>
    </xdr:from>
    <xdr:to>
      <xdr:col>26</xdr:col>
      <xdr:colOff>101600</xdr:colOff>
      <xdr:row>36</xdr:row>
      <xdr:rowOff>110516</xdr:rowOff>
    </xdr:to>
    <xdr:sp macro="" textlink="">
      <xdr:nvSpPr>
        <xdr:cNvPr id="135" name="楕円 134"/>
        <xdr:cNvSpPr/>
      </xdr:nvSpPr>
      <xdr:spPr bwMode="auto">
        <a:xfrm>
          <a:off x="4953000" y="696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95293</xdr:rowOff>
    </xdr:from>
    <xdr:ext cx="736600" cy="259045"/>
    <xdr:sp macro="" textlink="">
      <xdr:nvSpPr>
        <xdr:cNvPr id="136" name="テキスト ボックス 135"/>
        <xdr:cNvSpPr txBox="1"/>
      </xdr:nvSpPr>
      <xdr:spPr>
        <a:xfrm>
          <a:off x="4622800" y="704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270796</xdr:rowOff>
    </xdr:from>
    <xdr:to>
      <xdr:col>22</xdr:col>
      <xdr:colOff>165100</xdr:colOff>
      <xdr:row>36</xdr:row>
      <xdr:rowOff>29496</xdr:rowOff>
    </xdr:to>
    <xdr:sp macro="" textlink="">
      <xdr:nvSpPr>
        <xdr:cNvPr id="137" name="楕円 136"/>
        <xdr:cNvSpPr/>
      </xdr:nvSpPr>
      <xdr:spPr bwMode="auto">
        <a:xfrm>
          <a:off x="42545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14273</xdr:rowOff>
    </xdr:from>
    <xdr:ext cx="762000" cy="259045"/>
    <xdr:sp macro="" textlink="">
      <xdr:nvSpPr>
        <xdr:cNvPr id="138" name="テキスト ボックス 137"/>
        <xdr:cNvSpPr txBox="1"/>
      </xdr:nvSpPr>
      <xdr:spPr>
        <a:xfrm>
          <a:off x="3924300" y="69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279940</xdr:rowOff>
    </xdr:from>
    <xdr:to>
      <xdr:col>19</xdr:col>
      <xdr:colOff>38100</xdr:colOff>
      <xdr:row>36</xdr:row>
      <xdr:rowOff>38640</xdr:rowOff>
    </xdr:to>
    <xdr:sp macro="" textlink="">
      <xdr:nvSpPr>
        <xdr:cNvPr id="139" name="楕円 138"/>
        <xdr:cNvSpPr/>
      </xdr:nvSpPr>
      <xdr:spPr bwMode="auto">
        <a:xfrm>
          <a:off x="3556000" y="689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23417</xdr:rowOff>
    </xdr:from>
    <xdr:ext cx="762000" cy="259045"/>
    <xdr:sp macro="" textlink="">
      <xdr:nvSpPr>
        <xdr:cNvPr id="140" name="テキスト ボックス 139"/>
        <xdr:cNvSpPr txBox="1"/>
      </xdr:nvSpPr>
      <xdr:spPr>
        <a:xfrm>
          <a:off x="3225800" y="69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86354</xdr:rowOff>
    </xdr:from>
    <xdr:to>
      <xdr:col>15</xdr:col>
      <xdr:colOff>101600</xdr:colOff>
      <xdr:row>35</xdr:row>
      <xdr:rowOff>187954</xdr:rowOff>
    </xdr:to>
    <xdr:sp macro="" textlink="">
      <xdr:nvSpPr>
        <xdr:cNvPr id="141" name="楕円 140"/>
        <xdr:cNvSpPr/>
      </xdr:nvSpPr>
      <xdr:spPr bwMode="auto">
        <a:xfrm>
          <a:off x="2857500" y="6696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198131</xdr:rowOff>
    </xdr:from>
    <xdr:ext cx="762000" cy="259045"/>
    <xdr:sp macro="" textlink="">
      <xdr:nvSpPr>
        <xdr:cNvPr id="142" name="テキスト ボックス 141"/>
        <xdr:cNvSpPr txBox="1"/>
      </xdr:nvSpPr>
      <xdr:spPr>
        <a:xfrm>
          <a:off x="2527300" y="64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147962</xdr:rowOff>
    </xdr:from>
    <xdr:to>
      <xdr:col>24</xdr:col>
      <xdr:colOff>63500</xdr:colOff>
      <xdr:row>34</xdr:row>
      <xdr:rowOff>65225</xdr:rowOff>
    </xdr:to>
    <xdr:cxnSp macro="">
      <xdr:nvCxnSpPr>
        <xdr:cNvPr id="63" name="直線コネクタ 62"/>
        <xdr:cNvCxnSpPr/>
      </xdr:nvCxnSpPr>
      <xdr:spPr>
        <a:xfrm flipV="1">
          <a:off x="3797300" y="5805812"/>
          <a:ext cx="838200" cy="8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33842</xdr:rowOff>
    </xdr:from>
    <xdr:to>
      <xdr:col>19</xdr:col>
      <xdr:colOff>177800</xdr:colOff>
      <xdr:row>34</xdr:row>
      <xdr:rowOff>65225</xdr:rowOff>
    </xdr:to>
    <xdr:cxnSp macro="">
      <xdr:nvCxnSpPr>
        <xdr:cNvPr id="66" name="直線コネクタ 65"/>
        <xdr:cNvCxnSpPr/>
      </xdr:nvCxnSpPr>
      <xdr:spPr>
        <a:xfrm>
          <a:off x="2908300" y="5863142"/>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135438</xdr:rowOff>
    </xdr:from>
    <xdr:to>
      <xdr:col>15</xdr:col>
      <xdr:colOff>50800</xdr:colOff>
      <xdr:row>34</xdr:row>
      <xdr:rowOff>33842</xdr:rowOff>
    </xdr:to>
    <xdr:cxnSp macro="">
      <xdr:nvCxnSpPr>
        <xdr:cNvPr id="69" name="直線コネクタ 68"/>
        <xdr:cNvCxnSpPr/>
      </xdr:nvCxnSpPr>
      <xdr:spPr>
        <a:xfrm>
          <a:off x="2019300" y="5793288"/>
          <a:ext cx="889000" cy="6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135438</xdr:rowOff>
    </xdr:from>
    <xdr:to>
      <xdr:col>10</xdr:col>
      <xdr:colOff>114300</xdr:colOff>
      <xdr:row>33</xdr:row>
      <xdr:rowOff>142378</xdr:rowOff>
    </xdr:to>
    <xdr:cxnSp macro="">
      <xdr:nvCxnSpPr>
        <xdr:cNvPr id="72" name="直線コネクタ 71"/>
        <xdr:cNvCxnSpPr/>
      </xdr:nvCxnSpPr>
      <xdr:spPr>
        <a:xfrm flipV="1">
          <a:off x="1130300" y="5793288"/>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97162</xdr:rowOff>
    </xdr:from>
    <xdr:to>
      <xdr:col>24</xdr:col>
      <xdr:colOff>114300</xdr:colOff>
      <xdr:row>34</xdr:row>
      <xdr:rowOff>27312</xdr:rowOff>
    </xdr:to>
    <xdr:sp macro="" textlink="">
      <xdr:nvSpPr>
        <xdr:cNvPr id="82" name="楕円 81"/>
        <xdr:cNvSpPr/>
      </xdr:nvSpPr>
      <xdr:spPr>
        <a:xfrm>
          <a:off x="4584700" y="575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120039</xdr:rowOff>
    </xdr:from>
    <xdr:ext cx="534377" cy="259045"/>
    <xdr:sp macro="" textlink="">
      <xdr:nvSpPr>
        <xdr:cNvPr id="83" name="人件費該当値テキスト"/>
        <xdr:cNvSpPr txBox="1"/>
      </xdr:nvSpPr>
      <xdr:spPr>
        <a:xfrm>
          <a:off x="4686300" y="56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14425</xdr:rowOff>
    </xdr:from>
    <xdr:to>
      <xdr:col>20</xdr:col>
      <xdr:colOff>38100</xdr:colOff>
      <xdr:row>34</xdr:row>
      <xdr:rowOff>116025</xdr:rowOff>
    </xdr:to>
    <xdr:sp macro="" textlink="">
      <xdr:nvSpPr>
        <xdr:cNvPr id="84" name="楕円 83"/>
        <xdr:cNvSpPr/>
      </xdr:nvSpPr>
      <xdr:spPr>
        <a:xfrm>
          <a:off x="3746500" y="58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132552</xdr:rowOff>
    </xdr:from>
    <xdr:ext cx="534377" cy="259045"/>
    <xdr:sp macro="" textlink="">
      <xdr:nvSpPr>
        <xdr:cNvPr id="85" name="テキスト ボックス 84"/>
        <xdr:cNvSpPr txBox="1"/>
      </xdr:nvSpPr>
      <xdr:spPr>
        <a:xfrm>
          <a:off x="3530111" y="56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154492</xdr:rowOff>
    </xdr:from>
    <xdr:to>
      <xdr:col>15</xdr:col>
      <xdr:colOff>101600</xdr:colOff>
      <xdr:row>34</xdr:row>
      <xdr:rowOff>84642</xdr:rowOff>
    </xdr:to>
    <xdr:sp macro="" textlink="">
      <xdr:nvSpPr>
        <xdr:cNvPr id="86" name="楕円 85"/>
        <xdr:cNvSpPr/>
      </xdr:nvSpPr>
      <xdr:spPr>
        <a:xfrm>
          <a:off x="2857500" y="58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101169</xdr:rowOff>
    </xdr:from>
    <xdr:ext cx="534377" cy="259045"/>
    <xdr:sp macro="" textlink="">
      <xdr:nvSpPr>
        <xdr:cNvPr id="87" name="テキスト ボックス 86"/>
        <xdr:cNvSpPr txBox="1"/>
      </xdr:nvSpPr>
      <xdr:spPr>
        <a:xfrm>
          <a:off x="2641111" y="55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84638</xdr:rowOff>
    </xdr:from>
    <xdr:to>
      <xdr:col>10</xdr:col>
      <xdr:colOff>165100</xdr:colOff>
      <xdr:row>34</xdr:row>
      <xdr:rowOff>14788</xdr:rowOff>
    </xdr:to>
    <xdr:sp macro="" textlink="">
      <xdr:nvSpPr>
        <xdr:cNvPr id="88" name="楕円 87"/>
        <xdr:cNvSpPr/>
      </xdr:nvSpPr>
      <xdr:spPr>
        <a:xfrm>
          <a:off x="1968500" y="5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31315</xdr:rowOff>
    </xdr:from>
    <xdr:ext cx="599010" cy="259045"/>
    <xdr:sp macro="" textlink="">
      <xdr:nvSpPr>
        <xdr:cNvPr id="89" name="テキスト ボックス 88"/>
        <xdr:cNvSpPr txBox="1"/>
      </xdr:nvSpPr>
      <xdr:spPr>
        <a:xfrm>
          <a:off x="1719795" y="55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91578</xdr:rowOff>
    </xdr:from>
    <xdr:to>
      <xdr:col>6</xdr:col>
      <xdr:colOff>38100</xdr:colOff>
      <xdr:row>34</xdr:row>
      <xdr:rowOff>21728</xdr:rowOff>
    </xdr:to>
    <xdr:sp macro="" textlink="">
      <xdr:nvSpPr>
        <xdr:cNvPr id="90" name="楕円 89"/>
        <xdr:cNvSpPr/>
      </xdr:nvSpPr>
      <xdr:spPr>
        <a:xfrm>
          <a:off x="1079500" y="57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38255</xdr:rowOff>
    </xdr:from>
    <xdr:ext cx="599010" cy="259045"/>
    <xdr:sp macro="" textlink="">
      <xdr:nvSpPr>
        <xdr:cNvPr id="91" name="テキスト ボックス 90"/>
        <xdr:cNvSpPr txBox="1"/>
      </xdr:nvSpPr>
      <xdr:spPr>
        <a:xfrm>
          <a:off x="830795" y="552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130758</xdr:rowOff>
    </xdr:from>
    <xdr:to>
      <xdr:col>24</xdr:col>
      <xdr:colOff>63500</xdr:colOff>
      <xdr:row>56</xdr:row>
      <xdr:rowOff>158354</xdr:rowOff>
    </xdr:to>
    <xdr:cxnSp macro="">
      <xdr:nvCxnSpPr>
        <xdr:cNvPr id="120" name="直線コネクタ 119"/>
        <xdr:cNvCxnSpPr/>
      </xdr:nvCxnSpPr>
      <xdr:spPr>
        <a:xfrm>
          <a:off x="3797300" y="9731958"/>
          <a:ext cx="8382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130758</xdr:rowOff>
    </xdr:from>
    <xdr:to>
      <xdr:col>19</xdr:col>
      <xdr:colOff>177800</xdr:colOff>
      <xdr:row>56</xdr:row>
      <xdr:rowOff>160049</xdr:rowOff>
    </xdr:to>
    <xdr:cxnSp macro="">
      <xdr:nvCxnSpPr>
        <xdr:cNvPr id="123" name="直線コネクタ 122"/>
        <xdr:cNvCxnSpPr/>
      </xdr:nvCxnSpPr>
      <xdr:spPr>
        <a:xfrm flipV="1">
          <a:off x="2908300" y="9731958"/>
          <a:ext cx="889000" cy="2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160049</xdr:rowOff>
    </xdr:from>
    <xdr:to>
      <xdr:col>15</xdr:col>
      <xdr:colOff>50800</xdr:colOff>
      <xdr:row>57</xdr:row>
      <xdr:rowOff>69013</xdr:rowOff>
    </xdr:to>
    <xdr:cxnSp macro="">
      <xdr:nvCxnSpPr>
        <xdr:cNvPr id="126" name="直線コネクタ 125"/>
        <xdr:cNvCxnSpPr/>
      </xdr:nvCxnSpPr>
      <xdr:spPr>
        <a:xfrm flipV="1">
          <a:off x="2019300" y="9761249"/>
          <a:ext cx="889000" cy="8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69013</xdr:rowOff>
    </xdr:from>
    <xdr:to>
      <xdr:col>10</xdr:col>
      <xdr:colOff>114300</xdr:colOff>
      <xdr:row>57</xdr:row>
      <xdr:rowOff>103063</xdr:rowOff>
    </xdr:to>
    <xdr:cxnSp macro="">
      <xdr:nvCxnSpPr>
        <xdr:cNvPr id="129" name="直線コネクタ 128"/>
        <xdr:cNvCxnSpPr/>
      </xdr:nvCxnSpPr>
      <xdr:spPr>
        <a:xfrm flipV="1">
          <a:off x="1130300" y="9841663"/>
          <a:ext cx="8890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107554</xdr:rowOff>
    </xdr:from>
    <xdr:to>
      <xdr:col>24</xdr:col>
      <xdr:colOff>114300</xdr:colOff>
      <xdr:row>57</xdr:row>
      <xdr:rowOff>37704</xdr:rowOff>
    </xdr:to>
    <xdr:sp macro="" textlink="">
      <xdr:nvSpPr>
        <xdr:cNvPr id="139" name="楕円 138"/>
        <xdr:cNvSpPr/>
      </xdr:nvSpPr>
      <xdr:spPr>
        <a:xfrm>
          <a:off x="4584700" y="97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130431</xdr:rowOff>
    </xdr:from>
    <xdr:ext cx="599010" cy="259045"/>
    <xdr:sp macro="" textlink="">
      <xdr:nvSpPr>
        <xdr:cNvPr id="140" name="物件費該当値テキスト"/>
        <xdr:cNvSpPr txBox="1"/>
      </xdr:nvSpPr>
      <xdr:spPr>
        <a:xfrm>
          <a:off x="4686300" y="956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79958</xdr:rowOff>
    </xdr:from>
    <xdr:to>
      <xdr:col>20</xdr:col>
      <xdr:colOff>38100</xdr:colOff>
      <xdr:row>57</xdr:row>
      <xdr:rowOff>10108</xdr:rowOff>
    </xdr:to>
    <xdr:sp macro="" textlink="">
      <xdr:nvSpPr>
        <xdr:cNvPr id="141" name="楕円 140"/>
        <xdr:cNvSpPr/>
      </xdr:nvSpPr>
      <xdr:spPr>
        <a:xfrm>
          <a:off x="3746500" y="96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26635</xdr:rowOff>
    </xdr:from>
    <xdr:ext cx="599010" cy="259045"/>
    <xdr:sp macro="" textlink="">
      <xdr:nvSpPr>
        <xdr:cNvPr id="142" name="テキスト ボックス 141"/>
        <xdr:cNvSpPr txBox="1"/>
      </xdr:nvSpPr>
      <xdr:spPr>
        <a:xfrm>
          <a:off x="3497795" y="945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109249</xdr:rowOff>
    </xdr:from>
    <xdr:to>
      <xdr:col>15</xdr:col>
      <xdr:colOff>101600</xdr:colOff>
      <xdr:row>57</xdr:row>
      <xdr:rowOff>39399</xdr:rowOff>
    </xdr:to>
    <xdr:sp macro="" textlink="">
      <xdr:nvSpPr>
        <xdr:cNvPr id="143" name="楕円 142"/>
        <xdr:cNvSpPr/>
      </xdr:nvSpPr>
      <xdr:spPr>
        <a:xfrm>
          <a:off x="2857500" y="97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55926</xdr:rowOff>
    </xdr:from>
    <xdr:ext cx="599010" cy="259045"/>
    <xdr:sp macro="" textlink="">
      <xdr:nvSpPr>
        <xdr:cNvPr id="144" name="テキスト ボックス 143"/>
        <xdr:cNvSpPr txBox="1"/>
      </xdr:nvSpPr>
      <xdr:spPr>
        <a:xfrm>
          <a:off x="2608795" y="948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18213</xdr:rowOff>
    </xdr:from>
    <xdr:to>
      <xdr:col>10</xdr:col>
      <xdr:colOff>165100</xdr:colOff>
      <xdr:row>57</xdr:row>
      <xdr:rowOff>119813</xdr:rowOff>
    </xdr:to>
    <xdr:sp macro="" textlink="">
      <xdr:nvSpPr>
        <xdr:cNvPr id="145" name="楕円 144"/>
        <xdr:cNvSpPr/>
      </xdr:nvSpPr>
      <xdr:spPr>
        <a:xfrm>
          <a:off x="1968500" y="97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110940</xdr:rowOff>
    </xdr:from>
    <xdr:ext cx="534377" cy="259045"/>
    <xdr:sp macro="" textlink="">
      <xdr:nvSpPr>
        <xdr:cNvPr id="146" name="テキスト ボックス 145"/>
        <xdr:cNvSpPr txBox="1"/>
      </xdr:nvSpPr>
      <xdr:spPr>
        <a:xfrm>
          <a:off x="1752111" y="98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52263</xdr:rowOff>
    </xdr:from>
    <xdr:to>
      <xdr:col>6</xdr:col>
      <xdr:colOff>38100</xdr:colOff>
      <xdr:row>57</xdr:row>
      <xdr:rowOff>153863</xdr:rowOff>
    </xdr:to>
    <xdr:sp macro="" textlink="">
      <xdr:nvSpPr>
        <xdr:cNvPr id="147" name="楕円 146"/>
        <xdr:cNvSpPr/>
      </xdr:nvSpPr>
      <xdr:spPr>
        <a:xfrm>
          <a:off x="1079500" y="98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144990</xdr:rowOff>
    </xdr:from>
    <xdr:ext cx="534377" cy="259045"/>
    <xdr:sp macro="" textlink="">
      <xdr:nvSpPr>
        <xdr:cNvPr id="148" name="テキスト ボックス 147"/>
        <xdr:cNvSpPr txBox="1"/>
      </xdr:nvSpPr>
      <xdr:spPr>
        <a:xfrm>
          <a:off x="863111" y="99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58280</xdr:rowOff>
    </xdr:from>
    <xdr:to>
      <xdr:col>24</xdr:col>
      <xdr:colOff>63500</xdr:colOff>
      <xdr:row>76</xdr:row>
      <xdr:rowOff>156730</xdr:rowOff>
    </xdr:to>
    <xdr:cxnSp macro="">
      <xdr:nvCxnSpPr>
        <xdr:cNvPr id="177" name="直線コネクタ 176"/>
        <xdr:cNvCxnSpPr/>
      </xdr:nvCxnSpPr>
      <xdr:spPr>
        <a:xfrm flipV="1">
          <a:off x="3797300" y="12917030"/>
          <a:ext cx="838200" cy="2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120155</xdr:rowOff>
    </xdr:from>
    <xdr:to>
      <xdr:col>19</xdr:col>
      <xdr:colOff>177800</xdr:colOff>
      <xdr:row>76</xdr:row>
      <xdr:rowOff>156730</xdr:rowOff>
    </xdr:to>
    <xdr:cxnSp macro="">
      <xdr:nvCxnSpPr>
        <xdr:cNvPr id="180" name="直線コネクタ 179"/>
        <xdr:cNvCxnSpPr/>
      </xdr:nvCxnSpPr>
      <xdr:spPr>
        <a:xfrm>
          <a:off x="2908300" y="12978905"/>
          <a:ext cx="889000" cy="20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120155</xdr:rowOff>
    </xdr:from>
    <xdr:to>
      <xdr:col>15</xdr:col>
      <xdr:colOff>50800</xdr:colOff>
      <xdr:row>76</xdr:row>
      <xdr:rowOff>57556</xdr:rowOff>
    </xdr:to>
    <xdr:cxnSp macro="">
      <xdr:nvCxnSpPr>
        <xdr:cNvPr id="183" name="直線コネクタ 182"/>
        <xdr:cNvCxnSpPr/>
      </xdr:nvCxnSpPr>
      <xdr:spPr>
        <a:xfrm flipV="1">
          <a:off x="2019300" y="12978905"/>
          <a:ext cx="889000" cy="10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57556</xdr:rowOff>
    </xdr:from>
    <xdr:to>
      <xdr:col>10</xdr:col>
      <xdr:colOff>114300</xdr:colOff>
      <xdr:row>76</xdr:row>
      <xdr:rowOff>113068</xdr:rowOff>
    </xdr:to>
    <xdr:cxnSp macro="">
      <xdr:nvCxnSpPr>
        <xdr:cNvPr id="186" name="直線コネクタ 185"/>
        <xdr:cNvCxnSpPr/>
      </xdr:nvCxnSpPr>
      <xdr:spPr>
        <a:xfrm flipV="1">
          <a:off x="1130300" y="13087756"/>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7480</xdr:rowOff>
    </xdr:from>
    <xdr:to>
      <xdr:col>24</xdr:col>
      <xdr:colOff>114300</xdr:colOff>
      <xdr:row>75</xdr:row>
      <xdr:rowOff>109080</xdr:rowOff>
    </xdr:to>
    <xdr:sp macro="" textlink="">
      <xdr:nvSpPr>
        <xdr:cNvPr id="196" name="楕円 195"/>
        <xdr:cNvSpPr/>
      </xdr:nvSpPr>
      <xdr:spPr>
        <a:xfrm>
          <a:off x="4584700" y="128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30357</xdr:rowOff>
    </xdr:from>
    <xdr:ext cx="534377" cy="259045"/>
    <xdr:sp macro="" textlink="">
      <xdr:nvSpPr>
        <xdr:cNvPr id="197" name="維持補修費該当値テキスト"/>
        <xdr:cNvSpPr txBox="1"/>
      </xdr:nvSpPr>
      <xdr:spPr>
        <a:xfrm>
          <a:off x="4686300" y="127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105930</xdr:rowOff>
    </xdr:from>
    <xdr:to>
      <xdr:col>20</xdr:col>
      <xdr:colOff>38100</xdr:colOff>
      <xdr:row>77</xdr:row>
      <xdr:rowOff>36080</xdr:rowOff>
    </xdr:to>
    <xdr:sp macro="" textlink="">
      <xdr:nvSpPr>
        <xdr:cNvPr id="198" name="楕円 197"/>
        <xdr:cNvSpPr/>
      </xdr:nvSpPr>
      <xdr:spPr>
        <a:xfrm>
          <a:off x="3746500" y="131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27207</xdr:rowOff>
    </xdr:from>
    <xdr:ext cx="534377" cy="259045"/>
    <xdr:sp macro="" textlink="">
      <xdr:nvSpPr>
        <xdr:cNvPr id="199" name="テキスト ボックス 198"/>
        <xdr:cNvSpPr txBox="1"/>
      </xdr:nvSpPr>
      <xdr:spPr>
        <a:xfrm>
          <a:off x="3530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69355</xdr:rowOff>
    </xdr:from>
    <xdr:to>
      <xdr:col>15</xdr:col>
      <xdr:colOff>101600</xdr:colOff>
      <xdr:row>75</xdr:row>
      <xdr:rowOff>170954</xdr:rowOff>
    </xdr:to>
    <xdr:sp macro="" textlink="">
      <xdr:nvSpPr>
        <xdr:cNvPr id="200" name="楕円 199"/>
        <xdr:cNvSpPr/>
      </xdr:nvSpPr>
      <xdr:spPr>
        <a:xfrm>
          <a:off x="2857500" y="12928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16032</xdr:rowOff>
    </xdr:from>
    <xdr:ext cx="534377" cy="259045"/>
    <xdr:sp macro="" textlink="">
      <xdr:nvSpPr>
        <xdr:cNvPr id="201" name="テキスト ボックス 200"/>
        <xdr:cNvSpPr txBox="1"/>
      </xdr:nvSpPr>
      <xdr:spPr>
        <a:xfrm>
          <a:off x="2641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6756</xdr:rowOff>
    </xdr:from>
    <xdr:to>
      <xdr:col>10</xdr:col>
      <xdr:colOff>165100</xdr:colOff>
      <xdr:row>76</xdr:row>
      <xdr:rowOff>108356</xdr:rowOff>
    </xdr:to>
    <xdr:sp macro="" textlink="">
      <xdr:nvSpPr>
        <xdr:cNvPr id="202" name="楕円 201"/>
        <xdr:cNvSpPr/>
      </xdr:nvSpPr>
      <xdr:spPr>
        <a:xfrm>
          <a:off x="1968500" y="130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124883</xdr:rowOff>
    </xdr:from>
    <xdr:ext cx="534377" cy="259045"/>
    <xdr:sp macro="" textlink="">
      <xdr:nvSpPr>
        <xdr:cNvPr id="203" name="テキスト ボックス 202"/>
        <xdr:cNvSpPr txBox="1"/>
      </xdr:nvSpPr>
      <xdr:spPr>
        <a:xfrm>
          <a:off x="1752111" y="12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62268</xdr:rowOff>
    </xdr:from>
    <xdr:to>
      <xdr:col>6</xdr:col>
      <xdr:colOff>38100</xdr:colOff>
      <xdr:row>76</xdr:row>
      <xdr:rowOff>163868</xdr:rowOff>
    </xdr:to>
    <xdr:sp macro="" textlink="">
      <xdr:nvSpPr>
        <xdr:cNvPr id="204" name="楕円 203"/>
        <xdr:cNvSpPr/>
      </xdr:nvSpPr>
      <xdr:spPr>
        <a:xfrm>
          <a:off x="1079500" y="130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8945</xdr:rowOff>
    </xdr:from>
    <xdr:ext cx="534377" cy="259045"/>
    <xdr:sp macro="" textlink="">
      <xdr:nvSpPr>
        <xdr:cNvPr id="205" name="テキスト ボックス 204"/>
        <xdr:cNvSpPr txBox="1"/>
      </xdr:nvSpPr>
      <xdr:spPr>
        <a:xfrm>
          <a:off x="863111" y="1286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66242</xdr:rowOff>
    </xdr:from>
    <xdr:to>
      <xdr:col>24</xdr:col>
      <xdr:colOff>63500</xdr:colOff>
      <xdr:row>95</xdr:row>
      <xdr:rowOff>138430</xdr:rowOff>
    </xdr:to>
    <xdr:cxnSp macro="">
      <xdr:nvCxnSpPr>
        <xdr:cNvPr id="235" name="直線コネクタ 234"/>
        <xdr:cNvCxnSpPr/>
      </xdr:nvCxnSpPr>
      <xdr:spPr>
        <a:xfrm>
          <a:off x="3797300" y="16353992"/>
          <a:ext cx="838200" cy="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66242</xdr:rowOff>
    </xdr:from>
    <xdr:to>
      <xdr:col>19</xdr:col>
      <xdr:colOff>177800</xdr:colOff>
      <xdr:row>96</xdr:row>
      <xdr:rowOff>56223</xdr:rowOff>
    </xdr:to>
    <xdr:cxnSp macro="">
      <xdr:nvCxnSpPr>
        <xdr:cNvPr id="238" name="直線コネクタ 237"/>
        <xdr:cNvCxnSpPr/>
      </xdr:nvCxnSpPr>
      <xdr:spPr>
        <a:xfrm flipV="1">
          <a:off x="2908300" y="16353992"/>
          <a:ext cx="889000" cy="16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56223</xdr:rowOff>
    </xdr:from>
    <xdr:to>
      <xdr:col>15</xdr:col>
      <xdr:colOff>50800</xdr:colOff>
      <xdr:row>97</xdr:row>
      <xdr:rowOff>14173</xdr:rowOff>
    </xdr:to>
    <xdr:cxnSp macro="">
      <xdr:nvCxnSpPr>
        <xdr:cNvPr id="241" name="直線コネクタ 240"/>
        <xdr:cNvCxnSpPr/>
      </xdr:nvCxnSpPr>
      <xdr:spPr>
        <a:xfrm flipV="1">
          <a:off x="2019300" y="16515423"/>
          <a:ext cx="889000" cy="12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14173</xdr:rowOff>
    </xdr:from>
    <xdr:to>
      <xdr:col>10</xdr:col>
      <xdr:colOff>114300</xdr:colOff>
      <xdr:row>97</xdr:row>
      <xdr:rowOff>89624</xdr:rowOff>
    </xdr:to>
    <xdr:cxnSp macro="">
      <xdr:nvCxnSpPr>
        <xdr:cNvPr id="244" name="直線コネクタ 243"/>
        <xdr:cNvCxnSpPr/>
      </xdr:nvCxnSpPr>
      <xdr:spPr>
        <a:xfrm flipV="1">
          <a:off x="1130300" y="16644823"/>
          <a:ext cx="889000" cy="7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87630</xdr:rowOff>
    </xdr:from>
    <xdr:to>
      <xdr:col>24</xdr:col>
      <xdr:colOff>114300</xdr:colOff>
      <xdr:row>96</xdr:row>
      <xdr:rowOff>17780</xdr:rowOff>
    </xdr:to>
    <xdr:sp macro="" textlink="">
      <xdr:nvSpPr>
        <xdr:cNvPr id="254" name="楕円 253"/>
        <xdr:cNvSpPr/>
      </xdr:nvSpPr>
      <xdr:spPr>
        <a:xfrm>
          <a:off x="4584700" y="163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66057</xdr:rowOff>
    </xdr:from>
    <xdr:ext cx="534377" cy="259045"/>
    <xdr:sp macro="" textlink="">
      <xdr:nvSpPr>
        <xdr:cNvPr id="255" name="扶助費該当値テキスト"/>
        <xdr:cNvSpPr txBox="1"/>
      </xdr:nvSpPr>
      <xdr:spPr>
        <a:xfrm>
          <a:off x="4686300" y="163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15442</xdr:rowOff>
    </xdr:from>
    <xdr:to>
      <xdr:col>20</xdr:col>
      <xdr:colOff>38100</xdr:colOff>
      <xdr:row>95</xdr:row>
      <xdr:rowOff>117042</xdr:rowOff>
    </xdr:to>
    <xdr:sp macro="" textlink="">
      <xdr:nvSpPr>
        <xdr:cNvPr id="256" name="楕円 255"/>
        <xdr:cNvSpPr/>
      </xdr:nvSpPr>
      <xdr:spPr>
        <a:xfrm>
          <a:off x="3746500" y="163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133569</xdr:rowOff>
    </xdr:from>
    <xdr:ext cx="534377" cy="259045"/>
    <xdr:sp macro="" textlink="">
      <xdr:nvSpPr>
        <xdr:cNvPr id="257" name="テキスト ボックス 256"/>
        <xdr:cNvSpPr txBox="1"/>
      </xdr:nvSpPr>
      <xdr:spPr>
        <a:xfrm>
          <a:off x="3530111" y="1607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5423</xdr:rowOff>
    </xdr:from>
    <xdr:to>
      <xdr:col>15</xdr:col>
      <xdr:colOff>101600</xdr:colOff>
      <xdr:row>96</xdr:row>
      <xdr:rowOff>107023</xdr:rowOff>
    </xdr:to>
    <xdr:sp macro="" textlink="">
      <xdr:nvSpPr>
        <xdr:cNvPr id="258" name="楕円 257"/>
        <xdr:cNvSpPr/>
      </xdr:nvSpPr>
      <xdr:spPr>
        <a:xfrm>
          <a:off x="2857500" y="164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98150</xdr:rowOff>
    </xdr:from>
    <xdr:ext cx="534377" cy="259045"/>
    <xdr:sp macro="" textlink="">
      <xdr:nvSpPr>
        <xdr:cNvPr id="259" name="テキスト ボックス 258"/>
        <xdr:cNvSpPr txBox="1"/>
      </xdr:nvSpPr>
      <xdr:spPr>
        <a:xfrm>
          <a:off x="2641111" y="165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134823</xdr:rowOff>
    </xdr:from>
    <xdr:to>
      <xdr:col>10</xdr:col>
      <xdr:colOff>165100</xdr:colOff>
      <xdr:row>97</xdr:row>
      <xdr:rowOff>64973</xdr:rowOff>
    </xdr:to>
    <xdr:sp macro="" textlink="">
      <xdr:nvSpPr>
        <xdr:cNvPr id="260" name="楕円 259"/>
        <xdr:cNvSpPr/>
      </xdr:nvSpPr>
      <xdr:spPr>
        <a:xfrm>
          <a:off x="1968500" y="165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56100</xdr:rowOff>
    </xdr:from>
    <xdr:ext cx="534377" cy="259045"/>
    <xdr:sp macro="" textlink="">
      <xdr:nvSpPr>
        <xdr:cNvPr id="261" name="テキスト ボックス 260"/>
        <xdr:cNvSpPr txBox="1"/>
      </xdr:nvSpPr>
      <xdr:spPr>
        <a:xfrm>
          <a:off x="1752111" y="166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38824</xdr:rowOff>
    </xdr:from>
    <xdr:to>
      <xdr:col>6</xdr:col>
      <xdr:colOff>38100</xdr:colOff>
      <xdr:row>97</xdr:row>
      <xdr:rowOff>140424</xdr:rowOff>
    </xdr:to>
    <xdr:sp macro="" textlink="">
      <xdr:nvSpPr>
        <xdr:cNvPr id="262" name="楕円 261"/>
        <xdr:cNvSpPr/>
      </xdr:nvSpPr>
      <xdr:spPr>
        <a:xfrm>
          <a:off x="1079500" y="166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131551</xdr:rowOff>
    </xdr:from>
    <xdr:ext cx="534377" cy="259045"/>
    <xdr:sp macro="" textlink="">
      <xdr:nvSpPr>
        <xdr:cNvPr id="263" name="テキスト ボックス 262"/>
        <xdr:cNvSpPr txBox="1"/>
      </xdr:nvSpPr>
      <xdr:spPr>
        <a:xfrm>
          <a:off x="863111" y="167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78339</xdr:rowOff>
    </xdr:from>
    <xdr:to>
      <xdr:col>55</xdr:col>
      <xdr:colOff>0</xdr:colOff>
      <xdr:row>37</xdr:row>
      <xdr:rowOff>86324</xdr:rowOff>
    </xdr:to>
    <xdr:cxnSp macro="">
      <xdr:nvCxnSpPr>
        <xdr:cNvPr id="290" name="直線コネクタ 289"/>
        <xdr:cNvCxnSpPr/>
      </xdr:nvCxnSpPr>
      <xdr:spPr>
        <a:xfrm>
          <a:off x="9639300" y="6421989"/>
          <a:ext cx="8382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78339</xdr:rowOff>
    </xdr:from>
    <xdr:to>
      <xdr:col>50</xdr:col>
      <xdr:colOff>114300</xdr:colOff>
      <xdr:row>37</xdr:row>
      <xdr:rowOff>78789</xdr:rowOff>
    </xdr:to>
    <xdr:cxnSp macro="">
      <xdr:nvCxnSpPr>
        <xdr:cNvPr id="293" name="直線コネクタ 292"/>
        <xdr:cNvCxnSpPr/>
      </xdr:nvCxnSpPr>
      <xdr:spPr>
        <a:xfrm flipV="1">
          <a:off x="8750300" y="6421989"/>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78789</xdr:rowOff>
    </xdr:from>
    <xdr:to>
      <xdr:col>45</xdr:col>
      <xdr:colOff>177800</xdr:colOff>
      <xdr:row>37</xdr:row>
      <xdr:rowOff>102596</xdr:rowOff>
    </xdr:to>
    <xdr:cxnSp macro="">
      <xdr:nvCxnSpPr>
        <xdr:cNvPr id="296" name="直線コネクタ 295"/>
        <xdr:cNvCxnSpPr/>
      </xdr:nvCxnSpPr>
      <xdr:spPr>
        <a:xfrm flipV="1">
          <a:off x="7861300" y="6422439"/>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102596</xdr:rowOff>
    </xdr:from>
    <xdr:to>
      <xdr:col>41</xdr:col>
      <xdr:colOff>50800</xdr:colOff>
      <xdr:row>37</xdr:row>
      <xdr:rowOff>143152</xdr:rowOff>
    </xdr:to>
    <xdr:cxnSp macro="">
      <xdr:nvCxnSpPr>
        <xdr:cNvPr id="299" name="直線コネクタ 298"/>
        <xdr:cNvCxnSpPr/>
      </xdr:nvCxnSpPr>
      <xdr:spPr>
        <a:xfrm flipV="1">
          <a:off x="6972300" y="6446246"/>
          <a:ext cx="889000" cy="4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35524</xdr:rowOff>
    </xdr:from>
    <xdr:to>
      <xdr:col>55</xdr:col>
      <xdr:colOff>50800</xdr:colOff>
      <xdr:row>37</xdr:row>
      <xdr:rowOff>137124</xdr:rowOff>
    </xdr:to>
    <xdr:sp macro="" textlink="">
      <xdr:nvSpPr>
        <xdr:cNvPr id="309" name="楕円 308"/>
        <xdr:cNvSpPr/>
      </xdr:nvSpPr>
      <xdr:spPr>
        <a:xfrm>
          <a:off x="10426700" y="6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121901</xdr:rowOff>
    </xdr:from>
    <xdr:ext cx="534377" cy="259045"/>
    <xdr:sp macro="" textlink="">
      <xdr:nvSpPr>
        <xdr:cNvPr id="310" name="補助費等該当値テキスト"/>
        <xdr:cNvSpPr txBox="1"/>
      </xdr:nvSpPr>
      <xdr:spPr>
        <a:xfrm>
          <a:off x="10528300" y="629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27539</xdr:rowOff>
    </xdr:from>
    <xdr:to>
      <xdr:col>50</xdr:col>
      <xdr:colOff>165100</xdr:colOff>
      <xdr:row>37</xdr:row>
      <xdr:rowOff>129139</xdr:rowOff>
    </xdr:to>
    <xdr:sp macro="" textlink="">
      <xdr:nvSpPr>
        <xdr:cNvPr id="311" name="楕円 310"/>
        <xdr:cNvSpPr/>
      </xdr:nvSpPr>
      <xdr:spPr>
        <a:xfrm>
          <a:off x="9588500" y="63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120266</xdr:rowOff>
    </xdr:from>
    <xdr:ext cx="599010" cy="259045"/>
    <xdr:sp macro="" textlink="">
      <xdr:nvSpPr>
        <xdr:cNvPr id="312" name="テキスト ボックス 311"/>
        <xdr:cNvSpPr txBox="1"/>
      </xdr:nvSpPr>
      <xdr:spPr>
        <a:xfrm>
          <a:off x="9339795" y="646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27989</xdr:rowOff>
    </xdr:from>
    <xdr:to>
      <xdr:col>46</xdr:col>
      <xdr:colOff>38100</xdr:colOff>
      <xdr:row>37</xdr:row>
      <xdr:rowOff>129589</xdr:rowOff>
    </xdr:to>
    <xdr:sp macro="" textlink="">
      <xdr:nvSpPr>
        <xdr:cNvPr id="313" name="楕円 312"/>
        <xdr:cNvSpPr/>
      </xdr:nvSpPr>
      <xdr:spPr>
        <a:xfrm>
          <a:off x="8699500" y="63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120716</xdr:rowOff>
    </xdr:from>
    <xdr:ext cx="599010" cy="259045"/>
    <xdr:sp macro="" textlink="">
      <xdr:nvSpPr>
        <xdr:cNvPr id="314" name="テキスト ボックス 313"/>
        <xdr:cNvSpPr txBox="1"/>
      </xdr:nvSpPr>
      <xdr:spPr>
        <a:xfrm>
          <a:off x="8450795" y="646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51796</xdr:rowOff>
    </xdr:from>
    <xdr:to>
      <xdr:col>41</xdr:col>
      <xdr:colOff>101600</xdr:colOff>
      <xdr:row>37</xdr:row>
      <xdr:rowOff>153396</xdr:rowOff>
    </xdr:to>
    <xdr:sp macro="" textlink="">
      <xdr:nvSpPr>
        <xdr:cNvPr id="315" name="楕円 314"/>
        <xdr:cNvSpPr/>
      </xdr:nvSpPr>
      <xdr:spPr>
        <a:xfrm>
          <a:off x="7810500" y="63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144523</xdr:rowOff>
    </xdr:from>
    <xdr:ext cx="534377" cy="259045"/>
    <xdr:sp macro="" textlink="">
      <xdr:nvSpPr>
        <xdr:cNvPr id="316" name="テキスト ボックス 315"/>
        <xdr:cNvSpPr txBox="1"/>
      </xdr:nvSpPr>
      <xdr:spPr>
        <a:xfrm>
          <a:off x="7594111" y="64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92352</xdr:rowOff>
    </xdr:from>
    <xdr:to>
      <xdr:col>36</xdr:col>
      <xdr:colOff>165100</xdr:colOff>
      <xdr:row>38</xdr:row>
      <xdr:rowOff>22502</xdr:rowOff>
    </xdr:to>
    <xdr:sp macro="" textlink="">
      <xdr:nvSpPr>
        <xdr:cNvPr id="317" name="楕円 316"/>
        <xdr:cNvSpPr/>
      </xdr:nvSpPr>
      <xdr:spPr>
        <a:xfrm>
          <a:off x="6921500" y="64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13629</xdr:rowOff>
    </xdr:from>
    <xdr:ext cx="534377" cy="259045"/>
    <xdr:sp macro="" textlink="">
      <xdr:nvSpPr>
        <xdr:cNvPr id="318" name="テキスト ボックス 317"/>
        <xdr:cNvSpPr txBox="1"/>
      </xdr:nvSpPr>
      <xdr:spPr>
        <a:xfrm>
          <a:off x="6705111" y="65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92840</xdr:rowOff>
    </xdr:from>
    <xdr:to>
      <xdr:col>55</xdr:col>
      <xdr:colOff>0</xdr:colOff>
      <xdr:row>59</xdr:row>
      <xdr:rowOff>545</xdr:rowOff>
    </xdr:to>
    <xdr:cxnSp macro="">
      <xdr:nvCxnSpPr>
        <xdr:cNvPr id="349" name="直線コネクタ 348"/>
        <xdr:cNvCxnSpPr/>
      </xdr:nvCxnSpPr>
      <xdr:spPr>
        <a:xfrm>
          <a:off x="9639300" y="9865490"/>
          <a:ext cx="838200" cy="25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92840</xdr:rowOff>
    </xdr:from>
    <xdr:to>
      <xdr:col>50</xdr:col>
      <xdr:colOff>114300</xdr:colOff>
      <xdr:row>58</xdr:row>
      <xdr:rowOff>131163</xdr:rowOff>
    </xdr:to>
    <xdr:cxnSp macro="">
      <xdr:nvCxnSpPr>
        <xdr:cNvPr id="352" name="直線コネクタ 351"/>
        <xdr:cNvCxnSpPr/>
      </xdr:nvCxnSpPr>
      <xdr:spPr>
        <a:xfrm flipV="1">
          <a:off x="8750300" y="9865490"/>
          <a:ext cx="889000" cy="20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136663</xdr:rowOff>
    </xdr:from>
    <xdr:ext cx="599010" cy="259045"/>
    <xdr:sp macro="" textlink="">
      <xdr:nvSpPr>
        <xdr:cNvPr id="354" name="テキスト ボックス 353"/>
        <xdr:cNvSpPr txBox="1"/>
      </xdr:nvSpPr>
      <xdr:spPr>
        <a:xfrm>
          <a:off x="9339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131163</xdr:rowOff>
    </xdr:from>
    <xdr:to>
      <xdr:col>45</xdr:col>
      <xdr:colOff>177800</xdr:colOff>
      <xdr:row>58</xdr:row>
      <xdr:rowOff>154765</xdr:rowOff>
    </xdr:to>
    <xdr:cxnSp macro="">
      <xdr:nvCxnSpPr>
        <xdr:cNvPr id="355" name="直線コネクタ 354"/>
        <xdr:cNvCxnSpPr/>
      </xdr:nvCxnSpPr>
      <xdr:spPr>
        <a:xfrm flipV="1">
          <a:off x="7861300" y="10075263"/>
          <a:ext cx="889000" cy="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154765</xdr:rowOff>
    </xdr:from>
    <xdr:to>
      <xdr:col>41</xdr:col>
      <xdr:colOff>50800</xdr:colOff>
      <xdr:row>59</xdr:row>
      <xdr:rowOff>4814</xdr:rowOff>
    </xdr:to>
    <xdr:cxnSp macro="">
      <xdr:nvCxnSpPr>
        <xdr:cNvPr id="358" name="直線コネクタ 357"/>
        <xdr:cNvCxnSpPr/>
      </xdr:nvCxnSpPr>
      <xdr:spPr>
        <a:xfrm flipV="1">
          <a:off x="6972300" y="10098865"/>
          <a:ext cx="8890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121195</xdr:rowOff>
    </xdr:from>
    <xdr:to>
      <xdr:col>55</xdr:col>
      <xdr:colOff>50800</xdr:colOff>
      <xdr:row>59</xdr:row>
      <xdr:rowOff>51345</xdr:rowOff>
    </xdr:to>
    <xdr:sp macro="" textlink="">
      <xdr:nvSpPr>
        <xdr:cNvPr id="368" name="楕円 367"/>
        <xdr:cNvSpPr/>
      </xdr:nvSpPr>
      <xdr:spPr>
        <a:xfrm>
          <a:off x="10426700" y="100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36122</xdr:rowOff>
    </xdr:from>
    <xdr:ext cx="534377" cy="259045"/>
    <xdr:sp macro="" textlink="">
      <xdr:nvSpPr>
        <xdr:cNvPr id="369" name="普通建設事業費該当値テキスト"/>
        <xdr:cNvSpPr txBox="1"/>
      </xdr:nvSpPr>
      <xdr:spPr>
        <a:xfrm>
          <a:off x="10528300" y="998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42040</xdr:rowOff>
    </xdr:from>
    <xdr:to>
      <xdr:col>50</xdr:col>
      <xdr:colOff>165100</xdr:colOff>
      <xdr:row>57</xdr:row>
      <xdr:rowOff>143640</xdr:rowOff>
    </xdr:to>
    <xdr:sp macro="" textlink="">
      <xdr:nvSpPr>
        <xdr:cNvPr id="370" name="楕円 369"/>
        <xdr:cNvSpPr/>
      </xdr:nvSpPr>
      <xdr:spPr>
        <a:xfrm>
          <a:off x="9588500" y="98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160167</xdr:rowOff>
    </xdr:from>
    <xdr:ext cx="599010" cy="259045"/>
    <xdr:sp macro="" textlink="">
      <xdr:nvSpPr>
        <xdr:cNvPr id="371" name="テキスト ボックス 370"/>
        <xdr:cNvSpPr txBox="1"/>
      </xdr:nvSpPr>
      <xdr:spPr>
        <a:xfrm>
          <a:off x="9339795" y="958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80363</xdr:rowOff>
    </xdr:from>
    <xdr:to>
      <xdr:col>46</xdr:col>
      <xdr:colOff>38100</xdr:colOff>
      <xdr:row>59</xdr:row>
      <xdr:rowOff>10513</xdr:rowOff>
    </xdr:to>
    <xdr:sp macro="" textlink="">
      <xdr:nvSpPr>
        <xdr:cNvPr id="372" name="楕円 371"/>
        <xdr:cNvSpPr/>
      </xdr:nvSpPr>
      <xdr:spPr>
        <a:xfrm>
          <a:off x="8699500" y="100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1640</xdr:rowOff>
    </xdr:from>
    <xdr:ext cx="534377" cy="259045"/>
    <xdr:sp macro="" textlink="">
      <xdr:nvSpPr>
        <xdr:cNvPr id="373" name="テキスト ボックス 372"/>
        <xdr:cNvSpPr txBox="1"/>
      </xdr:nvSpPr>
      <xdr:spPr>
        <a:xfrm>
          <a:off x="8483111" y="1011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103965</xdr:rowOff>
    </xdr:from>
    <xdr:to>
      <xdr:col>41</xdr:col>
      <xdr:colOff>101600</xdr:colOff>
      <xdr:row>59</xdr:row>
      <xdr:rowOff>34115</xdr:rowOff>
    </xdr:to>
    <xdr:sp macro="" textlink="">
      <xdr:nvSpPr>
        <xdr:cNvPr id="374" name="楕円 373"/>
        <xdr:cNvSpPr/>
      </xdr:nvSpPr>
      <xdr:spPr>
        <a:xfrm>
          <a:off x="7810500" y="100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25242</xdr:rowOff>
    </xdr:from>
    <xdr:ext cx="534377" cy="259045"/>
    <xdr:sp macro="" textlink="">
      <xdr:nvSpPr>
        <xdr:cNvPr id="375" name="テキスト ボックス 374"/>
        <xdr:cNvSpPr txBox="1"/>
      </xdr:nvSpPr>
      <xdr:spPr>
        <a:xfrm>
          <a:off x="7594111" y="1014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125464</xdr:rowOff>
    </xdr:from>
    <xdr:to>
      <xdr:col>36</xdr:col>
      <xdr:colOff>165100</xdr:colOff>
      <xdr:row>59</xdr:row>
      <xdr:rowOff>55614</xdr:rowOff>
    </xdr:to>
    <xdr:sp macro="" textlink="">
      <xdr:nvSpPr>
        <xdr:cNvPr id="376" name="楕円 375"/>
        <xdr:cNvSpPr/>
      </xdr:nvSpPr>
      <xdr:spPr>
        <a:xfrm>
          <a:off x="6921500" y="100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46741</xdr:rowOff>
    </xdr:from>
    <xdr:ext cx="534377" cy="259045"/>
    <xdr:sp macro="" textlink="">
      <xdr:nvSpPr>
        <xdr:cNvPr id="377" name="テキスト ボックス 376"/>
        <xdr:cNvSpPr txBox="1"/>
      </xdr:nvSpPr>
      <xdr:spPr>
        <a:xfrm>
          <a:off x="6705111" y="101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86640</xdr:rowOff>
    </xdr:from>
    <xdr:to>
      <xdr:col>55</xdr:col>
      <xdr:colOff>0</xdr:colOff>
      <xdr:row>78</xdr:row>
      <xdr:rowOff>69780</xdr:rowOff>
    </xdr:to>
    <xdr:cxnSp macro="">
      <xdr:nvCxnSpPr>
        <xdr:cNvPr id="404" name="直線コネクタ 403"/>
        <xdr:cNvCxnSpPr/>
      </xdr:nvCxnSpPr>
      <xdr:spPr>
        <a:xfrm>
          <a:off x="9639300" y="13116840"/>
          <a:ext cx="838200" cy="3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86640</xdr:rowOff>
    </xdr:from>
    <xdr:to>
      <xdr:col>50</xdr:col>
      <xdr:colOff>114300</xdr:colOff>
      <xdr:row>78</xdr:row>
      <xdr:rowOff>23571</xdr:rowOff>
    </xdr:to>
    <xdr:cxnSp macro="">
      <xdr:nvCxnSpPr>
        <xdr:cNvPr id="407" name="直線コネクタ 406"/>
        <xdr:cNvCxnSpPr/>
      </xdr:nvCxnSpPr>
      <xdr:spPr>
        <a:xfrm flipV="1">
          <a:off x="8750300" y="13116840"/>
          <a:ext cx="889000" cy="27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23571</xdr:rowOff>
    </xdr:from>
    <xdr:to>
      <xdr:col>45</xdr:col>
      <xdr:colOff>177800</xdr:colOff>
      <xdr:row>78</xdr:row>
      <xdr:rowOff>25068</xdr:rowOff>
    </xdr:to>
    <xdr:cxnSp macro="">
      <xdr:nvCxnSpPr>
        <xdr:cNvPr id="410" name="直線コネクタ 409"/>
        <xdr:cNvCxnSpPr/>
      </xdr:nvCxnSpPr>
      <xdr:spPr>
        <a:xfrm flipV="1">
          <a:off x="7861300" y="13396671"/>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18980</xdr:rowOff>
    </xdr:from>
    <xdr:to>
      <xdr:col>55</xdr:col>
      <xdr:colOff>50800</xdr:colOff>
      <xdr:row>78</xdr:row>
      <xdr:rowOff>120580</xdr:rowOff>
    </xdr:to>
    <xdr:sp macro="" textlink="">
      <xdr:nvSpPr>
        <xdr:cNvPr id="420" name="楕円 419"/>
        <xdr:cNvSpPr/>
      </xdr:nvSpPr>
      <xdr:spPr>
        <a:xfrm>
          <a:off x="10426700" y="133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168772</xdr:rowOff>
    </xdr:from>
    <xdr:ext cx="534377" cy="259045"/>
    <xdr:sp macro="" textlink="">
      <xdr:nvSpPr>
        <xdr:cNvPr id="421" name="普通建設事業費 （ うち新規整備　）該当値テキスト"/>
        <xdr:cNvSpPr txBox="1"/>
      </xdr:nvSpPr>
      <xdr:spPr>
        <a:xfrm>
          <a:off x="10528300" y="133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35840</xdr:rowOff>
    </xdr:from>
    <xdr:to>
      <xdr:col>50</xdr:col>
      <xdr:colOff>165100</xdr:colOff>
      <xdr:row>76</xdr:row>
      <xdr:rowOff>137440</xdr:rowOff>
    </xdr:to>
    <xdr:sp macro="" textlink="">
      <xdr:nvSpPr>
        <xdr:cNvPr id="422" name="楕円 421"/>
        <xdr:cNvSpPr/>
      </xdr:nvSpPr>
      <xdr:spPr>
        <a:xfrm>
          <a:off x="9588500" y="130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153967</xdr:rowOff>
    </xdr:from>
    <xdr:ext cx="599010" cy="259045"/>
    <xdr:sp macro="" textlink="">
      <xdr:nvSpPr>
        <xdr:cNvPr id="423" name="テキスト ボックス 422"/>
        <xdr:cNvSpPr txBox="1"/>
      </xdr:nvSpPr>
      <xdr:spPr>
        <a:xfrm>
          <a:off x="9339795" y="1284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144221</xdr:rowOff>
    </xdr:from>
    <xdr:to>
      <xdr:col>46</xdr:col>
      <xdr:colOff>38100</xdr:colOff>
      <xdr:row>78</xdr:row>
      <xdr:rowOff>74371</xdr:rowOff>
    </xdr:to>
    <xdr:sp macro="" textlink="">
      <xdr:nvSpPr>
        <xdr:cNvPr id="424" name="楕円 423"/>
        <xdr:cNvSpPr/>
      </xdr:nvSpPr>
      <xdr:spPr>
        <a:xfrm>
          <a:off x="8699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90898</xdr:rowOff>
    </xdr:from>
    <xdr:ext cx="534377" cy="259045"/>
    <xdr:sp macro="" textlink="">
      <xdr:nvSpPr>
        <xdr:cNvPr id="425" name="テキスト ボックス 424"/>
        <xdr:cNvSpPr txBox="1"/>
      </xdr:nvSpPr>
      <xdr:spPr>
        <a:xfrm>
          <a:off x="8483111" y="131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145718</xdr:rowOff>
    </xdr:from>
    <xdr:to>
      <xdr:col>41</xdr:col>
      <xdr:colOff>101600</xdr:colOff>
      <xdr:row>78</xdr:row>
      <xdr:rowOff>75868</xdr:rowOff>
    </xdr:to>
    <xdr:sp macro="" textlink="">
      <xdr:nvSpPr>
        <xdr:cNvPr id="426" name="楕円 425"/>
        <xdr:cNvSpPr/>
      </xdr:nvSpPr>
      <xdr:spPr>
        <a:xfrm>
          <a:off x="7810500" y="133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66995</xdr:rowOff>
    </xdr:from>
    <xdr:ext cx="534377" cy="259045"/>
    <xdr:sp macro="" textlink="">
      <xdr:nvSpPr>
        <xdr:cNvPr id="427" name="テキスト ボックス 426"/>
        <xdr:cNvSpPr txBox="1"/>
      </xdr:nvSpPr>
      <xdr:spPr>
        <a:xfrm>
          <a:off x="7594111" y="1344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51126</xdr:rowOff>
    </xdr:from>
    <xdr:to>
      <xdr:col>55</xdr:col>
      <xdr:colOff>0</xdr:colOff>
      <xdr:row>98</xdr:row>
      <xdr:rowOff>139205</xdr:rowOff>
    </xdr:to>
    <xdr:cxnSp macro="">
      <xdr:nvCxnSpPr>
        <xdr:cNvPr id="456" name="直線コネクタ 455"/>
        <xdr:cNvCxnSpPr/>
      </xdr:nvCxnSpPr>
      <xdr:spPr>
        <a:xfrm>
          <a:off x="9639300" y="16853226"/>
          <a:ext cx="838200" cy="8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47636</xdr:rowOff>
    </xdr:from>
    <xdr:to>
      <xdr:col>50</xdr:col>
      <xdr:colOff>114300</xdr:colOff>
      <xdr:row>98</xdr:row>
      <xdr:rowOff>51126</xdr:rowOff>
    </xdr:to>
    <xdr:cxnSp macro="">
      <xdr:nvCxnSpPr>
        <xdr:cNvPr id="459" name="直線コネクタ 458"/>
        <xdr:cNvCxnSpPr/>
      </xdr:nvCxnSpPr>
      <xdr:spPr>
        <a:xfrm>
          <a:off x="8750300" y="16849736"/>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47636</xdr:rowOff>
    </xdr:from>
    <xdr:to>
      <xdr:col>45</xdr:col>
      <xdr:colOff>177800</xdr:colOff>
      <xdr:row>98</xdr:row>
      <xdr:rowOff>87289</xdr:rowOff>
    </xdr:to>
    <xdr:cxnSp macro="">
      <xdr:nvCxnSpPr>
        <xdr:cNvPr id="462" name="直線コネクタ 461"/>
        <xdr:cNvCxnSpPr/>
      </xdr:nvCxnSpPr>
      <xdr:spPr>
        <a:xfrm flipV="1">
          <a:off x="7861300" y="16849736"/>
          <a:ext cx="889000" cy="3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88405</xdr:rowOff>
    </xdr:from>
    <xdr:to>
      <xdr:col>55</xdr:col>
      <xdr:colOff>50800</xdr:colOff>
      <xdr:row>99</xdr:row>
      <xdr:rowOff>18555</xdr:rowOff>
    </xdr:to>
    <xdr:sp macro="" textlink="">
      <xdr:nvSpPr>
        <xdr:cNvPr id="472" name="楕円 471"/>
        <xdr:cNvSpPr/>
      </xdr:nvSpPr>
      <xdr:spPr>
        <a:xfrm>
          <a:off x="10426700" y="16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3332</xdr:rowOff>
    </xdr:from>
    <xdr:ext cx="534377" cy="259045"/>
    <xdr:sp macro="" textlink="">
      <xdr:nvSpPr>
        <xdr:cNvPr id="473" name="普通建設事業費 （ うち更新整備　）該当値テキスト"/>
        <xdr:cNvSpPr txBox="1"/>
      </xdr:nvSpPr>
      <xdr:spPr>
        <a:xfrm>
          <a:off x="10528300" y="168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326</xdr:rowOff>
    </xdr:from>
    <xdr:to>
      <xdr:col>50</xdr:col>
      <xdr:colOff>165100</xdr:colOff>
      <xdr:row>98</xdr:row>
      <xdr:rowOff>101926</xdr:rowOff>
    </xdr:to>
    <xdr:sp macro="" textlink="">
      <xdr:nvSpPr>
        <xdr:cNvPr id="474" name="楕円 473"/>
        <xdr:cNvSpPr/>
      </xdr:nvSpPr>
      <xdr:spPr>
        <a:xfrm>
          <a:off x="9588500" y="1680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93053</xdr:rowOff>
    </xdr:from>
    <xdr:ext cx="534377" cy="259045"/>
    <xdr:sp macro="" textlink="">
      <xdr:nvSpPr>
        <xdr:cNvPr id="475" name="テキスト ボックス 474"/>
        <xdr:cNvSpPr txBox="1"/>
      </xdr:nvSpPr>
      <xdr:spPr>
        <a:xfrm>
          <a:off x="9372111" y="168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168286</xdr:rowOff>
    </xdr:from>
    <xdr:to>
      <xdr:col>46</xdr:col>
      <xdr:colOff>38100</xdr:colOff>
      <xdr:row>98</xdr:row>
      <xdr:rowOff>98436</xdr:rowOff>
    </xdr:to>
    <xdr:sp macro="" textlink="">
      <xdr:nvSpPr>
        <xdr:cNvPr id="476" name="楕円 475"/>
        <xdr:cNvSpPr/>
      </xdr:nvSpPr>
      <xdr:spPr>
        <a:xfrm>
          <a:off x="8699500" y="1679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89563</xdr:rowOff>
    </xdr:from>
    <xdr:ext cx="534377" cy="259045"/>
    <xdr:sp macro="" textlink="">
      <xdr:nvSpPr>
        <xdr:cNvPr id="477" name="テキスト ボックス 476"/>
        <xdr:cNvSpPr txBox="1"/>
      </xdr:nvSpPr>
      <xdr:spPr>
        <a:xfrm>
          <a:off x="8483111" y="1689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36489</xdr:rowOff>
    </xdr:from>
    <xdr:to>
      <xdr:col>41</xdr:col>
      <xdr:colOff>101600</xdr:colOff>
      <xdr:row>98</xdr:row>
      <xdr:rowOff>138089</xdr:rowOff>
    </xdr:to>
    <xdr:sp macro="" textlink="">
      <xdr:nvSpPr>
        <xdr:cNvPr id="478" name="楕円 477"/>
        <xdr:cNvSpPr/>
      </xdr:nvSpPr>
      <xdr:spPr>
        <a:xfrm>
          <a:off x="7810500" y="168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129216</xdr:rowOff>
    </xdr:from>
    <xdr:ext cx="534377" cy="259045"/>
    <xdr:sp macro="" textlink="">
      <xdr:nvSpPr>
        <xdr:cNvPr id="479" name="テキスト ボックス 478"/>
        <xdr:cNvSpPr txBox="1"/>
      </xdr:nvSpPr>
      <xdr:spPr>
        <a:xfrm>
          <a:off x="7594111" y="169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0" name="直線コネクタ 50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98689</xdr:rowOff>
    </xdr:from>
    <xdr:to>
      <xdr:col>81</xdr:col>
      <xdr:colOff>50800</xdr:colOff>
      <xdr:row>39</xdr:row>
      <xdr:rowOff>98878</xdr:rowOff>
    </xdr:to>
    <xdr:cxnSp macro="">
      <xdr:nvCxnSpPr>
        <xdr:cNvPr id="513" name="直線コネクタ 512"/>
        <xdr:cNvCxnSpPr/>
      </xdr:nvCxnSpPr>
      <xdr:spPr>
        <a:xfrm>
          <a:off x="14592300" y="6785239"/>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94673</xdr:rowOff>
    </xdr:from>
    <xdr:to>
      <xdr:col>76</xdr:col>
      <xdr:colOff>114300</xdr:colOff>
      <xdr:row>39</xdr:row>
      <xdr:rowOff>98689</xdr:rowOff>
    </xdr:to>
    <xdr:cxnSp macro="">
      <xdr:nvCxnSpPr>
        <xdr:cNvPr id="516" name="直線コネクタ 515"/>
        <xdr:cNvCxnSpPr/>
      </xdr:nvCxnSpPr>
      <xdr:spPr>
        <a:xfrm>
          <a:off x="13703300" y="6781223"/>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94673</xdr:rowOff>
    </xdr:from>
    <xdr:to>
      <xdr:col>71</xdr:col>
      <xdr:colOff>177800</xdr:colOff>
      <xdr:row>39</xdr:row>
      <xdr:rowOff>95773</xdr:rowOff>
    </xdr:to>
    <xdr:cxnSp macro="">
      <xdr:nvCxnSpPr>
        <xdr:cNvPr id="519" name="直線コネクタ 518"/>
        <xdr:cNvCxnSpPr/>
      </xdr:nvCxnSpPr>
      <xdr:spPr>
        <a:xfrm flipV="1">
          <a:off x="12814300" y="6781223"/>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楕円 52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249299" cy="259045"/>
    <xdr:sp macro="" textlink="">
      <xdr:nvSpPr>
        <xdr:cNvPr id="530" name="災害復旧事業費該当値テキスト"/>
        <xdr:cNvSpPr txBox="1"/>
      </xdr:nvSpPr>
      <xdr:spPr>
        <a:xfrm>
          <a:off x="16370300" y="6662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1" name="楕円 53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2" name="テキスト ボックス 53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47889</xdr:rowOff>
    </xdr:from>
    <xdr:to>
      <xdr:col>76</xdr:col>
      <xdr:colOff>165100</xdr:colOff>
      <xdr:row>39</xdr:row>
      <xdr:rowOff>149489</xdr:rowOff>
    </xdr:to>
    <xdr:sp macro="" textlink="">
      <xdr:nvSpPr>
        <xdr:cNvPr id="533" name="楕円 532"/>
        <xdr:cNvSpPr/>
      </xdr:nvSpPr>
      <xdr:spPr>
        <a:xfrm>
          <a:off x="14541500" y="67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140616</xdr:rowOff>
    </xdr:from>
    <xdr:ext cx="313932" cy="259045"/>
    <xdr:sp macro="" textlink="">
      <xdr:nvSpPr>
        <xdr:cNvPr id="534" name="テキスト ボックス 533"/>
        <xdr:cNvSpPr txBox="1"/>
      </xdr:nvSpPr>
      <xdr:spPr>
        <a:xfrm>
          <a:off x="14435333" y="68271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43873</xdr:rowOff>
    </xdr:from>
    <xdr:to>
      <xdr:col>72</xdr:col>
      <xdr:colOff>38100</xdr:colOff>
      <xdr:row>39</xdr:row>
      <xdr:rowOff>145473</xdr:rowOff>
    </xdr:to>
    <xdr:sp macro="" textlink="">
      <xdr:nvSpPr>
        <xdr:cNvPr id="535" name="楕円 534"/>
        <xdr:cNvSpPr/>
      </xdr:nvSpPr>
      <xdr:spPr>
        <a:xfrm>
          <a:off x="13652500" y="67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136600</xdr:rowOff>
    </xdr:from>
    <xdr:ext cx="469744" cy="259045"/>
    <xdr:sp macro="" textlink="">
      <xdr:nvSpPr>
        <xdr:cNvPr id="536" name="テキスト ボックス 535"/>
        <xdr:cNvSpPr txBox="1"/>
      </xdr:nvSpPr>
      <xdr:spPr>
        <a:xfrm>
          <a:off x="13468428" y="682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44973</xdr:rowOff>
    </xdr:from>
    <xdr:to>
      <xdr:col>67</xdr:col>
      <xdr:colOff>101600</xdr:colOff>
      <xdr:row>39</xdr:row>
      <xdr:rowOff>146573</xdr:rowOff>
    </xdr:to>
    <xdr:sp macro="" textlink="">
      <xdr:nvSpPr>
        <xdr:cNvPr id="537" name="楕円 536"/>
        <xdr:cNvSpPr/>
      </xdr:nvSpPr>
      <xdr:spPr>
        <a:xfrm>
          <a:off x="12763500" y="67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137700</xdr:rowOff>
    </xdr:from>
    <xdr:ext cx="378565" cy="259045"/>
    <xdr:sp macro="" textlink="">
      <xdr:nvSpPr>
        <xdr:cNvPr id="538" name="テキスト ボックス 537"/>
        <xdr:cNvSpPr txBox="1"/>
      </xdr:nvSpPr>
      <xdr:spPr>
        <a:xfrm>
          <a:off x="12625017" y="682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145117</xdr:rowOff>
    </xdr:from>
    <xdr:to>
      <xdr:col>85</xdr:col>
      <xdr:colOff>127000</xdr:colOff>
      <xdr:row>75</xdr:row>
      <xdr:rowOff>17170</xdr:rowOff>
    </xdr:to>
    <xdr:cxnSp macro="">
      <xdr:nvCxnSpPr>
        <xdr:cNvPr id="612" name="直線コネクタ 611"/>
        <xdr:cNvCxnSpPr/>
      </xdr:nvCxnSpPr>
      <xdr:spPr>
        <a:xfrm flipV="1">
          <a:off x="15481300" y="12832417"/>
          <a:ext cx="8382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169315</xdr:rowOff>
    </xdr:from>
    <xdr:to>
      <xdr:col>81</xdr:col>
      <xdr:colOff>50800</xdr:colOff>
      <xdr:row>75</xdr:row>
      <xdr:rowOff>17170</xdr:rowOff>
    </xdr:to>
    <xdr:cxnSp macro="">
      <xdr:nvCxnSpPr>
        <xdr:cNvPr id="615" name="直線コネクタ 614"/>
        <xdr:cNvCxnSpPr/>
      </xdr:nvCxnSpPr>
      <xdr:spPr>
        <a:xfrm>
          <a:off x="14592300" y="128566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169315</xdr:rowOff>
    </xdr:from>
    <xdr:to>
      <xdr:col>76</xdr:col>
      <xdr:colOff>114300</xdr:colOff>
      <xdr:row>75</xdr:row>
      <xdr:rowOff>11078</xdr:rowOff>
    </xdr:to>
    <xdr:cxnSp macro="">
      <xdr:nvCxnSpPr>
        <xdr:cNvPr id="618" name="直線コネクタ 617"/>
        <xdr:cNvCxnSpPr/>
      </xdr:nvCxnSpPr>
      <xdr:spPr>
        <a:xfrm flipV="1">
          <a:off x="13703300" y="12856615"/>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77087</xdr:rowOff>
    </xdr:from>
    <xdr:to>
      <xdr:col>71</xdr:col>
      <xdr:colOff>177800</xdr:colOff>
      <xdr:row>75</xdr:row>
      <xdr:rowOff>11078</xdr:rowOff>
    </xdr:to>
    <xdr:cxnSp macro="">
      <xdr:nvCxnSpPr>
        <xdr:cNvPr id="621" name="直線コネクタ 620"/>
        <xdr:cNvCxnSpPr/>
      </xdr:nvCxnSpPr>
      <xdr:spPr>
        <a:xfrm>
          <a:off x="12814300" y="12764387"/>
          <a:ext cx="889000" cy="10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94317</xdr:rowOff>
    </xdr:from>
    <xdr:to>
      <xdr:col>85</xdr:col>
      <xdr:colOff>177800</xdr:colOff>
      <xdr:row>75</xdr:row>
      <xdr:rowOff>24467</xdr:rowOff>
    </xdr:to>
    <xdr:sp macro="" textlink="">
      <xdr:nvSpPr>
        <xdr:cNvPr id="631" name="楕円 630"/>
        <xdr:cNvSpPr/>
      </xdr:nvSpPr>
      <xdr:spPr>
        <a:xfrm>
          <a:off x="16268700" y="127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117194</xdr:rowOff>
    </xdr:from>
    <xdr:ext cx="534377" cy="259045"/>
    <xdr:sp macro="" textlink="">
      <xdr:nvSpPr>
        <xdr:cNvPr id="632" name="公債費該当値テキスト"/>
        <xdr:cNvSpPr txBox="1"/>
      </xdr:nvSpPr>
      <xdr:spPr>
        <a:xfrm>
          <a:off x="16370300" y="1263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137820</xdr:rowOff>
    </xdr:from>
    <xdr:to>
      <xdr:col>81</xdr:col>
      <xdr:colOff>101600</xdr:colOff>
      <xdr:row>75</xdr:row>
      <xdr:rowOff>67970</xdr:rowOff>
    </xdr:to>
    <xdr:sp macro="" textlink="">
      <xdr:nvSpPr>
        <xdr:cNvPr id="633" name="楕円 632"/>
        <xdr:cNvSpPr/>
      </xdr:nvSpPr>
      <xdr:spPr>
        <a:xfrm>
          <a:off x="15430500" y="128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84497</xdr:rowOff>
    </xdr:from>
    <xdr:ext cx="534377" cy="259045"/>
    <xdr:sp macro="" textlink="">
      <xdr:nvSpPr>
        <xdr:cNvPr id="634" name="テキスト ボックス 633"/>
        <xdr:cNvSpPr txBox="1"/>
      </xdr:nvSpPr>
      <xdr:spPr>
        <a:xfrm>
          <a:off x="15214111" y="126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118515</xdr:rowOff>
    </xdr:from>
    <xdr:to>
      <xdr:col>76</xdr:col>
      <xdr:colOff>165100</xdr:colOff>
      <xdr:row>75</xdr:row>
      <xdr:rowOff>48665</xdr:rowOff>
    </xdr:to>
    <xdr:sp macro="" textlink="">
      <xdr:nvSpPr>
        <xdr:cNvPr id="635" name="楕円 634"/>
        <xdr:cNvSpPr/>
      </xdr:nvSpPr>
      <xdr:spPr>
        <a:xfrm>
          <a:off x="14541500" y="128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65192</xdr:rowOff>
    </xdr:from>
    <xdr:ext cx="534377" cy="259045"/>
    <xdr:sp macro="" textlink="">
      <xdr:nvSpPr>
        <xdr:cNvPr id="636" name="テキスト ボックス 635"/>
        <xdr:cNvSpPr txBox="1"/>
      </xdr:nvSpPr>
      <xdr:spPr>
        <a:xfrm>
          <a:off x="14325111" y="1258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131728</xdr:rowOff>
    </xdr:from>
    <xdr:to>
      <xdr:col>72</xdr:col>
      <xdr:colOff>38100</xdr:colOff>
      <xdr:row>75</xdr:row>
      <xdr:rowOff>61878</xdr:rowOff>
    </xdr:to>
    <xdr:sp macro="" textlink="">
      <xdr:nvSpPr>
        <xdr:cNvPr id="637" name="楕円 636"/>
        <xdr:cNvSpPr/>
      </xdr:nvSpPr>
      <xdr:spPr>
        <a:xfrm>
          <a:off x="13652500" y="1281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53005</xdr:rowOff>
    </xdr:from>
    <xdr:ext cx="534377" cy="259045"/>
    <xdr:sp macro="" textlink="">
      <xdr:nvSpPr>
        <xdr:cNvPr id="638" name="テキスト ボックス 637"/>
        <xdr:cNvSpPr txBox="1"/>
      </xdr:nvSpPr>
      <xdr:spPr>
        <a:xfrm>
          <a:off x="13436111" y="1291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26287</xdr:rowOff>
    </xdr:from>
    <xdr:to>
      <xdr:col>67</xdr:col>
      <xdr:colOff>101600</xdr:colOff>
      <xdr:row>74</xdr:row>
      <xdr:rowOff>127887</xdr:rowOff>
    </xdr:to>
    <xdr:sp macro="" textlink="">
      <xdr:nvSpPr>
        <xdr:cNvPr id="639" name="楕円 638"/>
        <xdr:cNvSpPr/>
      </xdr:nvSpPr>
      <xdr:spPr>
        <a:xfrm>
          <a:off x="12763500" y="127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144414</xdr:rowOff>
    </xdr:from>
    <xdr:ext cx="599010" cy="259045"/>
    <xdr:sp macro="" textlink="">
      <xdr:nvSpPr>
        <xdr:cNvPr id="640" name="テキスト ボックス 639"/>
        <xdr:cNvSpPr txBox="1"/>
      </xdr:nvSpPr>
      <xdr:spPr>
        <a:xfrm>
          <a:off x="12514795" y="1248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130265</xdr:rowOff>
    </xdr:from>
    <xdr:to>
      <xdr:col>85</xdr:col>
      <xdr:colOff>127000</xdr:colOff>
      <xdr:row>99</xdr:row>
      <xdr:rowOff>7851</xdr:rowOff>
    </xdr:to>
    <xdr:cxnSp macro="">
      <xdr:nvCxnSpPr>
        <xdr:cNvPr id="669" name="直線コネクタ 668"/>
        <xdr:cNvCxnSpPr/>
      </xdr:nvCxnSpPr>
      <xdr:spPr>
        <a:xfrm>
          <a:off x="15481300" y="16932365"/>
          <a:ext cx="838200" cy="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130265</xdr:rowOff>
    </xdr:from>
    <xdr:to>
      <xdr:col>81</xdr:col>
      <xdr:colOff>50800</xdr:colOff>
      <xdr:row>98</xdr:row>
      <xdr:rowOff>137695</xdr:rowOff>
    </xdr:to>
    <xdr:cxnSp macro="">
      <xdr:nvCxnSpPr>
        <xdr:cNvPr id="672" name="直線コネクタ 671"/>
        <xdr:cNvCxnSpPr/>
      </xdr:nvCxnSpPr>
      <xdr:spPr>
        <a:xfrm flipV="1">
          <a:off x="14592300" y="16932365"/>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20093</xdr:rowOff>
    </xdr:from>
    <xdr:ext cx="534377" cy="259045"/>
    <xdr:sp macro="" textlink="">
      <xdr:nvSpPr>
        <xdr:cNvPr id="674" name="テキスト ボックス 673"/>
        <xdr:cNvSpPr txBox="1"/>
      </xdr:nvSpPr>
      <xdr:spPr>
        <a:xfrm>
          <a:off x="15214111" y="169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137695</xdr:rowOff>
    </xdr:from>
    <xdr:to>
      <xdr:col>76</xdr:col>
      <xdr:colOff>114300</xdr:colOff>
      <xdr:row>99</xdr:row>
      <xdr:rowOff>8131</xdr:rowOff>
    </xdr:to>
    <xdr:cxnSp macro="">
      <xdr:nvCxnSpPr>
        <xdr:cNvPr id="675" name="直線コネクタ 674"/>
        <xdr:cNvCxnSpPr/>
      </xdr:nvCxnSpPr>
      <xdr:spPr>
        <a:xfrm flipV="1">
          <a:off x="13703300" y="16939795"/>
          <a:ext cx="889000" cy="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35763</xdr:rowOff>
    </xdr:from>
    <xdr:ext cx="534377" cy="259045"/>
    <xdr:sp macro="" textlink="">
      <xdr:nvSpPr>
        <xdr:cNvPr id="677" name="テキスト ボックス 676"/>
        <xdr:cNvSpPr txBox="1"/>
      </xdr:nvSpPr>
      <xdr:spPr>
        <a:xfrm>
          <a:off x="14325111" y="170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150257</xdr:rowOff>
    </xdr:from>
    <xdr:to>
      <xdr:col>71</xdr:col>
      <xdr:colOff>177800</xdr:colOff>
      <xdr:row>99</xdr:row>
      <xdr:rowOff>8131</xdr:rowOff>
    </xdr:to>
    <xdr:cxnSp macro="">
      <xdr:nvCxnSpPr>
        <xdr:cNvPr id="678" name="直線コネクタ 677"/>
        <xdr:cNvCxnSpPr/>
      </xdr:nvCxnSpPr>
      <xdr:spPr>
        <a:xfrm>
          <a:off x="12814300" y="16952357"/>
          <a:ext cx="889000" cy="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23030</xdr:rowOff>
    </xdr:from>
    <xdr:ext cx="534377" cy="259045"/>
    <xdr:sp macro="" textlink="">
      <xdr:nvSpPr>
        <xdr:cNvPr id="682" name="テキスト ボックス 681"/>
        <xdr:cNvSpPr txBox="1"/>
      </xdr:nvSpPr>
      <xdr:spPr>
        <a:xfrm>
          <a:off x="12547111" y="169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128501</xdr:rowOff>
    </xdr:from>
    <xdr:to>
      <xdr:col>85</xdr:col>
      <xdr:colOff>177800</xdr:colOff>
      <xdr:row>99</xdr:row>
      <xdr:rowOff>58651</xdr:rowOff>
    </xdr:to>
    <xdr:sp macro="" textlink="">
      <xdr:nvSpPr>
        <xdr:cNvPr id="688" name="楕円 687"/>
        <xdr:cNvSpPr/>
      </xdr:nvSpPr>
      <xdr:spPr>
        <a:xfrm>
          <a:off x="16268700" y="169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79465</xdr:rowOff>
    </xdr:from>
    <xdr:to>
      <xdr:col>81</xdr:col>
      <xdr:colOff>101600</xdr:colOff>
      <xdr:row>99</xdr:row>
      <xdr:rowOff>9615</xdr:rowOff>
    </xdr:to>
    <xdr:sp macro="" textlink="">
      <xdr:nvSpPr>
        <xdr:cNvPr id="690" name="楕円 689"/>
        <xdr:cNvSpPr/>
      </xdr:nvSpPr>
      <xdr:spPr>
        <a:xfrm>
          <a:off x="15430500" y="168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26142</xdr:rowOff>
    </xdr:from>
    <xdr:ext cx="534377" cy="259045"/>
    <xdr:sp macro="" textlink="">
      <xdr:nvSpPr>
        <xdr:cNvPr id="691" name="テキスト ボックス 690"/>
        <xdr:cNvSpPr txBox="1"/>
      </xdr:nvSpPr>
      <xdr:spPr>
        <a:xfrm>
          <a:off x="15214111" y="166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86895</xdr:rowOff>
    </xdr:from>
    <xdr:to>
      <xdr:col>76</xdr:col>
      <xdr:colOff>165100</xdr:colOff>
      <xdr:row>99</xdr:row>
      <xdr:rowOff>17045</xdr:rowOff>
    </xdr:to>
    <xdr:sp macro="" textlink="">
      <xdr:nvSpPr>
        <xdr:cNvPr id="692" name="楕円 691"/>
        <xdr:cNvSpPr/>
      </xdr:nvSpPr>
      <xdr:spPr>
        <a:xfrm>
          <a:off x="14541500" y="168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33572</xdr:rowOff>
    </xdr:from>
    <xdr:ext cx="534377" cy="259045"/>
    <xdr:sp macro="" textlink="">
      <xdr:nvSpPr>
        <xdr:cNvPr id="693" name="テキスト ボックス 692"/>
        <xdr:cNvSpPr txBox="1"/>
      </xdr:nvSpPr>
      <xdr:spPr>
        <a:xfrm>
          <a:off x="14325111" y="166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128781</xdr:rowOff>
    </xdr:from>
    <xdr:to>
      <xdr:col>72</xdr:col>
      <xdr:colOff>38100</xdr:colOff>
      <xdr:row>99</xdr:row>
      <xdr:rowOff>58931</xdr:rowOff>
    </xdr:to>
    <xdr:sp macro="" textlink="">
      <xdr:nvSpPr>
        <xdr:cNvPr id="694" name="楕円 693"/>
        <xdr:cNvSpPr/>
      </xdr:nvSpPr>
      <xdr:spPr>
        <a:xfrm>
          <a:off x="13652500" y="169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50058</xdr:rowOff>
    </xdr:from>
    <xdr:ext cx="534377" cy="259045"/>
    <xdr:sp macro="" textlink="">
      <xdr:nvSpPr>
        <xdr:cNvPr id="695" name="テキスト ボックス 694"/>
        <xdr:cNvSpPr txBox="1"/>
      </xdr:nvSpPr>
      <xdr:spPr>
        <a:xfrm>
          <a:off x="13436111" y="170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99457</xdr:rowOff>
    </xdr:from>
    <xdr:to>
      <xdr:col>67</xdr:col>
      <xdr:colOff>101600</xdr:colOff>
      <xdr:row>99</xdr:row>
      <xdr:rowOff>29607</xdr:rowOff>
    </xdr:to>
    <xdr:sp macro="" textlink="">
      <xdr:nvSpPr>
        <xdr:cNvPr id="696" name="楕円 695"/>
        <xdr:cNvSpPr/>
      </xdr:nvSpPr>
      <xdr:spPr>
        <a:xfrm>
          <a:off x="12763500" y="169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46134</xdr:rowOff>
    </xdr:from>
    <xdr:ext cx="534377" cy="259045"/>
    <xdr:sp macro="" textlink="">
      <xdr:nvSpPr>
        <xdr:cNvPr id="697" name="テキスト ボックス 696"/>
        <xdr:cNvSpPr txBox="1"/>
      </xdr:nvSpPr>
      <xdr:spPr>
        <a:xfrm>
          <a:off x="12547111" y="1667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136820</xdr:rowOff>
    </xdr:from>
    <xdr:to>
      <xdr:col>116</xdr:col>
      <xdr:colOff>62864</xdr:colOff>
      <xdr:row>38</xdr:row>
      <xdr:rowOff>139700</xdr:rowOff>
    </xdr:to>
    <xdr:cxnSp macro="">
      <xdr:nvCxnSpPr>
        <xdr:cNvPr id="719" name="直線コネクタ 718"/>
        <xdr:cNvCxnSpPr/>
      </xdr:nvCxnSpPr>
      <xdr:spPr>
        <a:xfrm flipV="1">
          <a:off x="22159595" y="6309020"/>
          <a:ext cx="1269" cy="345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145544</xdr:rowOff>
    </xdr:from>
    <xdr:ext cx="249299" cy="259045"/>
    <xdr:sp macro="" textlink="">
      <xdr:nvSpPr>
        <xdr:cNvPr id="720" name="投資及び出資金最小値テキスト"/>
        <xdr:cNvSpPr txBox="1"/>
      </xdr:nvSpPr>
      <xdr:spPr>
        <a:xfrm>
          <a:off x="22212300" y="66606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83497</xdr:rowOff>
    </xdr:from>
    <xdr:ext cx="469744" cy="259045"/>
    <xdr:sp macro="" textlink="">
      <xdr:nvSpPr>
        <xdr:cNvPr id="722" name="投資及び出資金最大値テキスト"/>
        <xdr:cNvSpPr txBox="1"/>
      </xdr:nvSpPr>
      <xdr:spPr>
        <a:xfrm>
          <a:off x="22212300" y="60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136820</xdr:rowOff>
    </xdr:from>
    <xdr:to>
      <xdr:col>116</xdr:col>
      <xdr:colOff>152400</xdr:colOff>
      <xdr:row>36</xdr:row>
      <xdr:rowOff>136820</xdr:rowOff>
    </xdr:to>
    <xdr:cxnSp macro="">
      <xdr:nvCxnSpPr>
        <xdr:cNvPr id="723" name="直線コネクタ 722"/>
        <xdr:cNvCxnSpPr/>
      </xdr:nvCxnSpPr>
      <xdr:spPr>
        <a:xfrm>
          <a:off x="22072600" y="6309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135540</xdr:rowOff>
    </xdr:from>
    <xdr:to>
      <xdr:col>116</xdr:col>
      <xdr:colOff>63500</xdr:colOff>
      <xdr:row>38</xdr:row>
      <xdr:rowOff>135723</xdr:rowOff>
    </xdr:to>
    <xdr:cxnSp macro="">
      <xdr:nvCxnSpPr>
        <xdr:cNvPr id="724" name="直線コネクタ 723"/>
        <xdr:cNvCxnSpPr/>
      </xdr:nvCxnSpPr>
      <xdr:spPr>
        <a:xfrm>
          <a:off x="21323300" y="665064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62994</xdr:rowOff>
    </xdr:from>
    <xdr:ext cx="469744" cy="259045"/>
    <xdr:sp macro="" textlink="">
      <xdr:nvSpPr>
        <xdr:cNvPr id="725" name="投資及び出資金平均値テキスト"/>
        <xdr:cNvSpPr txBox="1"/>
      </xdr:nvSpPr>
      <xdr:spPr>
        <a:xfrm>
          <a:off x="22212300" y="640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40117</xdr:rowOff>
    </xdr:from>
    <xdr:to>
      <xdr:col>116</xdr:col>
      <xdr:colOff>114300</xdr:colOff>
      <xdr:row>38</xdr:row>
      <xdr:rowOff>141717</xdr:rowOff>
    </xdr:to>
    <xdr:sp macro="" textlink="">
      <xdr:nvSpPr>
        <xdr:cNvPr id="726" name="フローチャート: 判断 725"/>
        <xdr:cNvSpPr/>
      </xdr:nvSpPr>
      <xdr:spPr>
        <a:xfrm>
          <a:off x="22110700" y="655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134168</xdr:rowOff>
    </xdr:from>
    <xdr:to>
      <xdr:col>111</xdr:col>
      <xdr:colOff>177800</xdr:colOff>
      <xdr:row>38</xdr:row>
      <xdr:rowOff>135540</xdr:rowOff>
    </xdr:to>
    <xdr:cxnSp macro="">
      <xdr:nvCxnSpPr>
        <xdr:cNvPr id="727" name="直線コネクタ 726"/>
        <xdr:cNvCxnSpPr/>
      </xdr:nvCxnSpPr>
      <xdr:spPr>
        <a:xfrm>
          <a:off x="20434300" y="664926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39843</xdr:rowOff>
    </xdr:from>
    <xdr:to>
      <xdr:col>112</xdr:col>
      <xdr:colOff>38100</xdr:colOff>
      <xdr:row>38</xdr:row>
      <xdr:rowOff>141443</xdr:rowOff>
    </xdr:to>
    <xdr:sp macro="" textlink="">
      <xdr:nvSpPr>
        <xdr:cNvPr id="728" name="フローチャート: 判断 727"/>
        <xdr:cNvSpPr/>
      </xdr:nvSpPr>
      <xdr:spPr>
        <a:xfrm>
          <a:off x="21272500" y="655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157970</xdr:rowOff>
    </xdr:from>
    <xdr:ext cx="469744" cy="259045"/>
    <xdr:sp macro="" textlink="">
      <xdr:nvSpPr>
        <xdr:cNvPr id="729" name="テキスト ボックス 728"/>
        <xdr:cNvSpPr txBox="1"/>
      </xdr:nvSpPr>
      <xdr:spPr>
        <a:xfrm>
          <a:off x="21088428" y="63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122418</xdr:rowOff>
    </xdr:from>
    <xdr:to>
      <xdr:col>107</xdr:col>
      <xdr:colOff>50800</xdr:colOff>
      <xdr:row>38</xdr:row>
      <xdr:rowOff>134168</xdr:rowOff>
    </xdr:to>
    <xdr:cxnSp macro="">
      <xdr:nvCxnSpPr>
        <xdr:cNvPr id="730" name="直線コネクタ 729"/>
        <xdr:cNvCxnSpPr/>
      </xdr:nvCxnSpPr>
      <xdr:spPr>
        <a:xfrm>
          <a:off x="19545300" y="6637518"/>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45649</xdr:rowOff>
    </xdr:from>
    <xdr:to>
      <xdr:col>107</xdr:col>
      <xdr:colOff>101600</xdr:colOff>
      <xdr:row>38</xdr:row>
      <xdr:rowOff>147249</xdr:rowOff>
    </xdr:to>
    <xdr:sp macro="" textlink="">
      <xdr:nvSpPr>
        <xdr:cNvPr id="731" name="フローチャート: 判断 730"/>
        <xdr:cNvSpPr/>
      </xdr:nvSpPr>
      <xdr:spPr>
        <a:xfrm>
          <a:off x="20383500" y="656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163776</xdr:rowOff>
    </xdr:from>
    <xdr:ext cx="378565" cy="259045"/>
    <xdr:sp macro="" textlink="">
      <xdr:nvSpPr>
        <xdr:cNvPr id="732" name="テキスト ボックス 731"/>
        <xdr:cNvSpPr txBox="1"/>
      </xdr:nvSpPr>
      <xdr:spPr>
        <a:xfrm>
          <a:off x="20245017" y="633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84379</xdr:rowOff>
    </xdr:from>
    <xdr:to>
      <xdr:col>102</xdr:col>
      <xdr:colOff>114300</xdr:colOff>
      <xdr:row>38</xdr:row>
      <xdr:rowOff>122418</xdr:rowOff>
    </xdr:to>
    <xdr:cxnSp macro="">
      <xdr:nvCxnSpPr>
        <xdr:cNvPr id="733" name="直線コネクタ 732"/>
        <xdr:cNvCxnSpPr/>
      </xdr:nvCxnSpPr>
      <xdr:spPr>
        <a:xfrm>
          <a:off x="18656300" y="5570779"/>
          <a:ext cx="889000" cy="10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34" name="フローチャート: 判断 733"/>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157329</xdr:rowOff>
    </xdr:from>
    <xdr:ext cx="469744" cy="259045"/>
    <xdr:sp macro="" textlink="">
      <xdr:nvSpPr>
        <xdr:cNvPr id="735" name="テキスト ボックス 734"/>
        <xdr:cNvSpPr txBox="1"/>
      </xdr:nvSpPr>
      <xdr:spPr>
        <a:xfrm>
          <a:off x="19310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36" name="フローチャート: 判断 735"/>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71031</xdr:rowOff>
    </xdr:from>
    <xdr:ext cx="469744" cy="259045"/>
    <xdr:sp macro="" textlink="">
      <xdr:nvSpPr>
        <xdr:cNvPr id="737" name="テキスト ボックス 736"/>
        <xdr:cNvSpPr txBox="1"/>
      </xdr:nvSpPr>
      <xdr:spPr>
        <a:xfrm>
          <a:off x="18421428" y="658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84923</xdr:rowOff>
    </xdr:from>
    <xdr:to>
      <xdr:col>116</xdr:col>
      <xdr:colOff>114300</xdr:colOff>
      <xdr:row>39</xdr:row>
      <xdr:rowOff>15073</xdr:rowOff>
    </xdr:to>
    <xdr:sp macro="" textlink="">
      <xdr:nvSpPr>
        <xdr:cNvPr id="743" name="楕円 742"/>
        <xdr:cNvSpPr/>
      </xdr:nvSpPr>
      <xdr:spPr>
        <a:xfrm>
          <a:off x="221107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18544</xdr:rowOff>
    </xdr:from>
    <xdr:ext cx="313932" cy="259045"/>
    <xdr:sp macro="" textlink="">
      <xdr:nvSpPr>
        <xdr:cNvPr id="744" name="投資及び出資金該当値テキスト"/>
        <xdr:cNvSpPr txBox="1"/>
      </xdr:nvSpPr>
      <xdr:spPr>
        <a:xfrm>
          <a:off x="22212300" y="65336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84740</xdr:rowOff>
    </xdr:from>
    <xdr:to>
      <xdr:col>112</xdr:col>
      <xdr:colOff>38100</xdr:colOff>
      <xdr:row>39</xdr:row>
      <xdr:rowOff>14890</xdr:rowOff>
    </xdr:to>
    <xdr:sp macro="" textlink="">
      <xdr:nvSpPr>
        <xdr:cNvPr id="745" name="楕円 744"/>
        <xdr:cNvSpPr/>
      </xdr:nvSpPr>
      <xdr:spPr>
        <a:xfrm>
          <a:off x="21272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6017</xdr:rowOff>
    </xdr:from>
    <xdr:ext cx="313932" cy="259045"/>
    <xdr:sp macro="" textlink="">
      <xdr:nvSpPr>
        <xdr:cNvPr id="746" name="テキスト ボックス 745"/>
        <xdr:cNvSpPr txBox="1"/>
      </xdr:nvSpPr>
      <xdr:spPr>
        <a:xfrm>
          <a:off x="21166333" y="669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83368</xdr:rowOff>
    </xdr:from>
    <xdr:to>
      <xdr:col>107</xdr:col>
      <xdr:colOff>101600</xdr:colOff>
      <xdr:row>39</xdr:row>
      <xdr:rowOff>13518</xdr:rowOff>
    </xdr:to>
    <xdr:sp macro="" textlink="">
      <xdr:nvSpPr>
        <xdr:cNvPr id="747" name="楕円 746"/>
        <xdr:cNvSpPr/>
      </xdr:nvSpPr>
      <xdr:spPr>
        <a:xfrm>
          <a:off x="20383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4645</xdr:rowOff>
    </xdr:from>
    <xdr:ext cx="378565" cy="259045"/>
    <xdr:sp macro="" textlink="">
      <xdr:nvSpPr>
        <xdr:cNvPr id="748" name="テキスト ボックス 747"/>
        <xdr:cNvSpPr txBox="1"/>
      </xdr:nvSpPr>
      <xdr:spPr>
        <a:xfrm>
          <a:off x="20245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71618</xdr:rowOff>
    </xdr:from>
    <xdr:to>
      <xdr:col>102</xdr:col>
      <xdr:colOff>165100</xdr:colOff>
      <xdr:row>39</xdr:row>
      <xdr:rowOff>1768</xdr:rowOff>
    </xdr:to>
    <xdr:sp macro="" textlink="">
      <xdr:nvSpPr>
        <xdr:cNvPr id="749" name="楕円 748"/>
        <xdr:cNvSpPr/>
      </xdr:nvSpPr>
      <xdr:spPr>
        <a:xfrm>
          <a:off x="19494500" y="65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164345</xdr:rowOff>
    </xdr:from>
    <xdr:ext cx="378565" cy="259045"/>
    <xdr:sp macro="" textlink="">
      <xdr:nvSpPr>
        <xdr:cNvPr id="750" name="テキスト ボックス 749"/>
        <xdr:cNvSpPr txBox="1"/>
      </xdr:nvSpPr>
      <xdr:spPr>
        <a:xfrm>
          <a:off x="19356017" y="667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33579</xdr:rowOff>
    </xdr:from>
    <xdr:to>
      <xdr:col>98</xdr:col>
      <xdr:colOff>38100</xdr:colOff>
      <xdr:row>32</xdr:row>
      <xdr:rowOff>135179</xdr:rowOff>
    </xdr:to>
    <xdr:sp macro="" textlink="">
      <xdr:nvSpPr>
        <xdr:cNvPr id="751" name="楕円 750"/>
        <xdr:cNvSpPr/>
      </xdr:nvSpPr>
      <xdr:spPr>
        <a:xfrm>
          <a:off x="18605500" y="551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151706</xdr:rowOff>
    </xdr:from>
    <xdr:ext cx="534377" cy="259045"/>
    <xdr:sp macro="" textlink="">
      <xdr:nvSpPr>
        <xdr:cNvPr id="752" name="テキスト ボックス 751"/>
        <xdr:cNvSpPr txBox="1"/>
      </xdr:nvSpPr>
      <xdr:spPr>
        <a:xfrm>
          <a:off x="18389111" y="529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4" name="直線コネクタ 773"/>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7"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78" name="直線コネクタ 777"/>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133414</xdr:rowOff>
    </xdr:from>
    <xdr:to>
      <xdr:col>116</xdr:col>
      <xdr:colOff>63500</xdr:colOff>
      <xdr:row>58</xdr:row>
      <xdr:rowOff>136706</xdr:rowOff>
    </xdr:to>
    <xdr:cxnSp macro="">
      <xdr:nvCxnSpPr>
        <xdr:cNvPr id="779" name="直線コネクタ 778"/>
        <xdr:cNvCxnSpPr/>
      </xdr:nvCxnSpPr>
      <xdr:spPr>
        <a:xfrm>
          <a:off x="21323300" y="10077514"/>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0"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1" name="フローチャート: 判断 780"/>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133414</xdr:rowOff>
    </xdr:from>
    <xdr:to>
      <xdr:col>111</xdr:col>
      <xdr:colOff>177800</xdr:colOff>
      <xdr:row>58</xdr:row>
      <xdr:rowOff>135105</xdr:rowOff>
    </xdr:to>
    <xdr:cxnSp macro="">
      <xdr:nvCxnSpPr>
        <xdr:cNvPr id="782" name="直線コネクタ 781"/>
        <xdr:cNvCxnSpPr/>
      </xdr:nvCxnSpPr>
      <xdr:spPr>
        <a:xfrm flipV="1">
          <a:off x="20434300" y="10077514"/>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3" name="フローチャート: 判断 782"/>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4" name="テキスト ボックス 783"/>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135105</xdr:rowOff>
    </xdr:from>
    <xdr:to>
      <xdr:col>107</xdr:col>
      <xdr:colOff>50800</xdr:colOff>
      <xdr:row>58</xdr:row>
      <xdr:rowOff>139220</xdr:rowOff>
    </xdr:to>
    <xdr:cxnSp macro="">
      <xdr:nvCxnSpPr>
        <xdr:cNvPr id="785" name="直線コネクタ 784"/>
        <xdr:cNvCxnSpPr/>
      </xdr:nvCxnSpPr>
      <xdr:spPr>
        <a:xfrm flipV="1">
          <a:off x="19545300" y="1007920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6" name="フローチャート: 判断 785"/>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7" name="テキスト ボックス 786"/>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139220</xdr:rowOff>
    </xdr:from>
    <xdr:to>
      <xdr:col>102</xdr:col>
      <xdr:colOff>114300</xdr:colOff>
      <xdr:row>58</xdr:row>
      <xdr:rowOff>139243</xdr:rowOff>
    </xdr:to>
    <xdr:cxnSp macro="">
      <xdr:nvCxnSpPr>
        <xdr:cNvPr id="788" name="直線コネクタ 787"/>
        <xdr:cNvCxnSpPr/>
      </xdr:nvCxnSpPr>
      <xdr:spPr>
        <a:xfrm flipV="1">
          <a:off x="18656300" y="1008332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89" name="フローチャート: 判断 788"/>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0" name="テキスト ボックス 789"/>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1" name="フローチャート: 判断 790"/>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2" name="テキスト ボックス 791"/>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85906</xdr:rowOff>
    </xdr:from>
    <xdr:to>
      <xdr:col>116</xdr:col>
      <xdr:colOff>114300</xdr:colOff>
      <xdr:row>59</xdr:row>
      <xdr:rowOff>16056</xdr:rowOff>
    </xdr:to>
    <xdr:sp macro="" textlink="">
      <xdr:nvSpPr>
        <xdr:cNvPr id="798" name="楕円 797"/>
        <xdr:cNvSpPr/>
      </xdr:nvSpPr>
      <xdr:spPr>
        <a:xfrm>
          <a:off x="221107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833</xdr:rowOff>
    </xdr:from>
    <xdr:ext cx="378565" cy="259045"/>
    <xdr:sp macro="" textlink="">
      <xdr:nvSpPr>
        <xdr:cNvPr id="799" name="貸付金該当値テキスト"/>
        <xdr:cNvSpPr txBox="1"/>
      </xdr:nvSpPr>
      <xdr:spPr>
        <a:xfrm>
          <a:off x="22212300" y="9944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82614</xdr:rowOff>
    </xdr:from>
    <xdr:to>
      <xdr:col>112</xdr:col>
      <xdr:colOff>38100</xdr:colOff>
      <xdr:row>59</xdr:row>
      <xdr:rowOff>12764</xdr:rowOff>
    </xdr:to>
    <xdr:sp macro="" textlink="">
      <xdr:nvSpPr>
        <xdr:cNvPr id="800" name="楕円 799"/>
        <xdr:cNvSpPr/>
      </xdr:nvSpPr>
      <xdr:spPr>
        <a:xfrm>
          <a:off x="21272500" y="100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3891</xdr:rowOff>
    </xdr:from>
    <xdr:ext cx="378565" cy="259045"/>
    <xdr:sp macro="" textlink="">
      <xdr:nvSpPr>
        <xdr:cNvPr id="801" name="テキスト ボックス 800"/>
        <xdr:cNvSpPr txBox="1"/>
      </xdr:nvSpPr>
      <xdr:spPr>
        <a:xfrm>
          <a:off x="21134017" y="1011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84305</xdr:rowOff>
    </xdr:from>
    <xdr:to>
      <xdr:col>107</xdr:col>
      <xdr:colOff>101600</xdr:colOff>
      <xdr:row>59</xdr:row>
      <xdr:rowOff>14455</xdr:rowOff>
    </xdr:to>
    <xdr:sp macro="" textlink="">
      <xdr:nvSpPr>
        <xdr:cNvPr id="802" name="楕円 801"/>
        <xdr:cNvSpPr/>
      </xdr:nvSpPr>
      <xdr:spPr>
        <a:xfrm>
          <a:off x="20383500" y="100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5582</xdr:rowOff>
    </xdr:from>
    <xdr:ext cx="378565" cy="259045"/>
    <xdr:sp macro="" textlink="">
      <xdr:nvSpPr>
        <xdr:cNvPr id="803" name="テキスト ボックス 802"/>
        <xdr:cNvSpPr txBox="1"/>
      </xdr:nvSpPr>
      <xdr:spPr>
        <a:xfrm>
          <a:off x="20245017" y="1012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88420</xdr:rowOff>
    </xdr:from>
    <xdr:to>
      <xdr:col>102</xdr:col>
      <xdr:colOff>165100</xdr:colOff>
      <xdr:row>59</xdr:row>
      <xdr:rowOff>18570</xdr:rowOff>
    </xdr:to>
    <xdr:sp macro="" textlink="">
      <xdr:nvSpPr>
        <xdr:cNvPr id="804" name="楕円 803"/>
        <xdr:cNvSpPr/>
      </xdr:nvSpPr>
      <xdr:spPr>
        <a:xfrm>
          <a:off x="19494500" y="10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9697</xdr:rowOff>
    </xdr:from>
    <xdr:ext cx="313932" cy="259045"/>
    <xdr:sp macro="" textlink="">
      <xdr:nvSpPr>
        <xdr:cNvPr id="805" name="テキスト ボックス 804"/>
        <xdr:cNvSpPr txBox="1"/>
      </xdr:nvSpPr>
      <xdr:spPr>
        <a:xfrm>
          <a:off x="19388333" y="1012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88443</xdr:rowOff>
    </xdr:from>
    <xdr:to>
      <xdr:col>98</xdr:col>
      <xdr:colOff>38100</xdr:colOff>
      <xdr:row>59</xdr:row>
      <xdr:rowOff>18593</xdr:rowOff>
    </xdr:to>
    <xdr:sp macro="" textlink="">
      <xdr:nvSpPr>
        <xdr:cNvPr id="806" name="楕円 805"/>
        <xdr:cNvSpPr/>
      </xdr:nvSpPr>
      <xdr:spPr>
        <a:xfrm>
          <a:off x="18605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9720</xdr:rowOff>
    </xdr:from>
    <xdr:ext cx="313932" cy="259045"/>
    <xdr:sp macro="" textlink="">
      <xdr:nvSpPr>
        <xdr:cNvPr id="807" name="テキスト ボックス 806"/>
        <xdr:cNvSpPr txBox="1"/>
      </xdr:nvSpPr>
      <xdr:spPr>
        <a:xfrm>
          <a:off x="18499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9" name="テキスト ボックス 81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3" name="テキスト ボックス 82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5" name="テキスト ボックス 82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1" name="直線コネクタ 830"/>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2"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3" name="直線コネクタ 832"/>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4"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5" name="直線コネクタ 834"/>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58712</xdr:rowOff>
    </xdr:from>
    <xdr:to>
      <xdr:col>116</xdr:col>
      <xdr:colOff>63500</xdr:colOff>
      <xdr:row>74</xdr:row>
      <xdr:rowOff>100508</xdr:rowOff>
    </xdr:to>
    <xdr:cxnSp macro="">
      <xdr:nvCxnSpPr>
        <xdr:cNvPr id="836" name="直線コネクタ 835"/>
        <xdr:cNvCxnSpPr/>
      </xdr:nvCxnSpPr>
      <xdr:spPr>
        <a:xfrm flipV="1">
          <a:off x="21323300" y="12746012"/>
          <a:ext cx="8382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7"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38" name="フローチャート: 判断 837"/>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100508</xdr:rowOff>
    </xdr:from>
    <xdr:to>
      <xdr:col>111</xdr:col>
      <xdr:colOff>177800</xdr:colOff>
      <xdr:row>74</xdr:row>
      <xdr:rowOff>101130</xdr:rowOff>
    </xdr:to>
    <xdr:cxnSp macro="">
      <xdr:nvCxnSpPr>
        <xdr:cNvPr id="839" name="直線コネクタ 838"/>
        <xdr:cNvCxnSpPr/>
      </xdr:nvCxnSpPr>
      <xdr:spPr>
        <a:xfrm flipV="1">
          <a:off x="20434300" y="1278780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0" name="フローチャート: 判断 839"/>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1" name="テキスト ボックス 840"/>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90716</xdr:rowOff>
    </xdr:from>
    <xdr:to>
      <xdr:col>107</xdr:col>
      <xdr:colOff>50800</xdr:colOff>
      <xdr:row>74</xdr:row>
      <xdr:rowOff>101130</xdr:rowOff>
    </xdr:to>
    <xdr:cxnSp macro="">
      <xdr:nvCxnSpPr>
        <xdr:cNvPr id="842" name="直線コネクタ 841"/>
        <xdr:cNvCxnSpPr/>
      </xdr:nvCxnSpPr>
      <xdr:spPr>
        <a:xfrm>
          <a:off x="19545300" y="12778016"/>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3" name="フローチャート: 判断 842"/>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4" name="テキスト ボックス 843"/>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90716</xdr:rowOff>
    </xdr:from>
    <xdr:to>
      <xdr:col>102</xdr:col>
      <xdr:colOff>114300</xdr:colOff>
      <xdr:row>74</xdr:row>
      <xdr:rowOff>120180</xdr:rowOff>
    </xdr:to>
    <xdr:cxnSp macro="">
      <xdr:nvCxnSpPr>
        <xdr:cNvPr id="845" name="直線コネクタ 844"/>
        <xdr:cNvCxnSpPr/>
      </xdr:nvCxnSpPr>
      <xdr:spPr>
        <a:xfrm flipV="1">
          <a:off x="18656300" y="12778016"/>
          <a:ext cx="8890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6" name="フローチャート: 判断 845"/>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7" name="テキスト ボックス 846"/>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48" name="フローチャート: 判断 847"/>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49" name="テキスト ボックス 848"/>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7912</xdr:rowOff>
    </xdr:from>
    <xdr:to>
      <xdr:col>116</xdr:col>
      <xdr:colOff>114300</xdr:colOff>
      <xdr:row>74</xdr:row>
      <xdr:rowOff>109512</xdr:rowOff>
    </xdr:to>
    <xdr:sp macro="" textlink="">
      <xdr:nvSpPr>
        <xdr:cNvPr id="855" name="楕円 854"/>
        <xdr:cNvSpPr/>
      </xdr:nvSpPr>
      <xdr:spPr>
        <a:xfrm>
          <a:off x="22110700" y="126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157789</xdr:rowOff>
    </xdr:from>
    <xdr:ext cx="534377" cy="259045"/>
    <xdr:sp macro="" textlink="">
      <xdr:nvSpPr>
        <xdr:cNvPr id="856" name="繰出金該当値テキスト"/>
        <xdr:cNvSpPr txBox="1"/>
      </xdr:nvSpPr>
      <xdr:spPr>
        <a:xfrm>
          <a:off x="22212300" y="126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49708</xdr:rowOff>
    </xdr:from>
    <xdr:to>
      <xdr:col>112</xdr:col>
      <xdr:colOff>38100</xdr:colOff>
      <xdr:row>74</xdr:row>
      <xdr:rowOff>151308</xdr:rowOff>
    </xdr:to>
    <xdr:sp macro="" textlink="">
      <xdr:nvSpPr>
        <xdr:cNvPr id="857" name="楕円 856"/>
        <xdr:cNvSpPr/>
      </xdr:nvSpPr>
      <xdr:spPr>
        <a:xfrm>
          <a:off x="21272500" y="127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142435</xdr:rowOff>
    </xdr:from>
    <xdr:ext cx="534377" cy="259045"/>
    <xdr:sp macro="" textlink="">
      <xdr:nvSpPr>
        <xdr:cNvPr id="858" name="テキスト ボックス 857"/>
        <xdr:cNvSpPr txBox="1"/>
      </xdr:nvSpPr>
      <xdr:spPr>
        <a:xfrm>
          <a:off x="21056111" y="128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50330</xdr:rowOff>
    </xdr:from>
    <xdr:to>
      <xdr:col>107</xdr:col>
      <xdr:colOff>101600</xdr:colOff>
      <xdr:row>74</xdr:row>
      <xdr:rowOff>151930</xdr:rowOff>
    </xdr:to>
    <xdr:sp macro="" textlink="">
      <xdr:nvSpPr>
        <xdr:cNvPr id="859" name="楕円 858"/>
        <xdr:cNvSpPr/>
      </xdr:nvSpPr>
      <xdr:spPr>
        <a:xfrm>
          <a:off x="20383500" y="127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143057</xdr:rowOff>
    </xdr:from>
    <xdr:ext cx="534377" cy="259045"/>
    <xdr:sp macro="" textlink="">
      <xdr:nvSpPr>
        <xdr:cNvPr id="860" name="テキスト ボックス 859"/>
        <xdr:cNvSpPr txBox="1"/>
      </xdr:nvSpPr>
      <xdr:spPr>
        <a:xfrm>
          <a:off x="20167111" y="128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39916</xdr:rowOff>
    </xdr:from>
    <xdr:to>
      <xdr:col>102</xdr:col>
      <xdr:colOff>165100</xdr:colOff>
      <xdr:row>74</xdr:row>
      <xdr:rowOff>141516</xdr:rowOff>
    </xdr:to>
    <xdr:sp macro="" textlink="">
      <xdr:nvSpPr>
        <xdr:cNvPr id="861" name="楕円 860"/>
        <xdr:cNvSpPr/>
      </xdr:nvSpPr>
      <xdr:spPr>
        <a:xfrm>
          <a:off x="19494500" y="127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132643</xdr:rowOff>
    </xdr:from>
    <xdr:ext cx="534377" cy="259045"/>
    <xdr:sp macro="" textlink="">
      <xdr:nvSpPr>
        <xdr:cNvPr id="862" name="テキスト ボックス 861"/>
        <xdr:cNvSpPr txBox="1"/>
      </xdr:nvSpPr>
      <xdr:spPr>
        <a:xfrm>
          <a:off x="19278111" y="128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69380</xdr:rowOff>
    </xdr:from>
    <xdr:to>
      <xdr:col>98</xdr:col>
      <xdr:colOff>38100</xdr:colOff>
      <xdr:row>74</xdr:row>
      <xdr:rowOff>170980</xdr:rowOff>
    </xdr:to>
    <xdr:sp macro="" textlink="">
      <xdr:nvSpPr>
        <xdr:cNvPr id="863" name="楕円 862"/>
        <xdr:cNvSpPr/>
      </xdr:nvSpPr>
      <xdr:spPr>
        <a:xfrm>
          <a:off x="18605500" y="127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162107</xdr:rowOff>
    </xdr:from>
    <xdr:ext cx="534377" cy="259045"/>
    <xdr:sp macro="" textlink="">
      <xdr:nvSpPr>
        <xdr:cNvPr id="864" name="テキスト ボックス 863"/>
        <xdr:cNvSpPr txBox="1"/>
      </xdr:nvSpPr>
      <xdr:spPr>
        <a:xfrm>
          <a:off x="18389111" y="128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で住民千人当たり職員数は</a:t>
          </a:r>
          <a:r>
            <a:rPr kumimoji="1" lang="en-US" altLang="ja-JP" sz="1300">
              <a:latin typeface="ＭＳ Ｐゴシック" panose="020B0600070205080204" pitchFamily="50" charset="-128"/>
              <a:ea typeface="ＭＳ Ｐゴシック" panose="020B0600070205080204" pitchFamily="50" charset="-128"/>
            </a:rPr>
            <a:t>10.35</a:t>
          </a:r>
          <a:r>
            <a:rPr kumimoji="1" lang="ja-JP" altLang="en-US" sz="1300">
              <a:latin typeface="ＭＳ Ｐゴシック" panose="020B0600070205080204" pitchFamily="50" charset="-128"/>
              <a:ea typeface="ＭＳ Ｐゴシック" panose="020B0600070205080204" pitchFamily="50" charset="-128"/>
            </a:rPr>
            <a:t>人と類似団体と比較して</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人下回っているものの、人件費決算額は退職手当組合への特別負担金が主な要因で類似団体を継続的に上回り、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5,370</a:t>
          </a:r>
          <a:r>
            <a:rPr kumimoji="1" lang="ja-JP" altLang="en-US" sz="1300">
              <a:latin typeface="ＭＳ Ｐゴシック" panose="020B0600070205080204" pitchFamily="50" charset="-128"/>
              <a:ea typeface="ＭＳ Ｐゴシック" panose="020B0600070205080204" pitchFamily="50" charset="-128"/>
            </a:rPr>
            <a:t>円上回っている。物件費は、新庁舎完成に伴って移転事業</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が減となったものの、</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からの小泊不燃物処理場適正化対策事業</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百万円）により、住民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人当たりの物件費は</a:t>
          </a:r>
          <a:r>
            <a:rPr kumimoji="1" lang="en-US" altLang="ja-JP" sz="1300">
              <a:latin typeface="ＭＳ Ｐゴシック" panose="020B0600070205080204" pitchFamily="50" charset="-128"/>
              <a:ea typeface="ＭＳ Ｐゴシック" panose="020B0600070205080204" pitchFamily="50" charset="-128"/>
            </a:rPr>
            <a:t>105,104</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から見ると</a:t>
          </a:r>
          <a:r>
            <a:rPr kumimoji="1" lang="en-US" altLang="ja-JP" sz="1300">
              <a:latin typeface="ＭＳ Ｐゴシック" panose="020B0600070205080204" pitchFamily="50" charset="-128"/>
              <a:ea typeface="ＭＳ Ｐゴシック" panose="020B0600070205080204" pitchFamily="50" charset="-128"/>
            </a:rPr>
            <a:t>21,551</a:t>
          </a:r>
          <a:r>
            <a:rPr kumimoji="1" lang="ja-JP" altLang="en-US" sz="1300">
              <a:latin typeface="ＭＳ Ｐゴシック" panose="020B0600070205080204" pitchFamily="50" charset="-128"/>
              <a:ea typeface="ＭＳ Ｐゴシック" panose="020B0600070205080204" pitchFamily="50" charset="-128"/>
            </a:rPr>
            <a:t>円の増となった。維持補修費は除雪経費を主な要因として、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5,799</a:t>
          </a:r>
          <a:r>
            <a:rPr kumimoji="1" lang="ja-JP" altLang="en-US" sz="1300">
              <a:latin typeface="ＭＳ Ｐゴシック" panose="020B0600070205080204" pitchFamily="50" charset="-128"/>
              <a:ea typeface="ＭＳ Ｐゴシック" panose="020B0600070205080204" pitchFamily="50" charset="-128"/>
            </a:rPr>
            <a:t>円上回り、全国平均は</a:t>
          </a:r>
          <a:r>
            <a:rPr kumimoji="1" lang="en-US" altLang="ja-JP" sz="1300">
              <a:latin typeface="ＭＳ Ｐゴシック" panose="020B0600070205080204" pitchFamily="50" charset="-128"/>
              <a:ea typeface="ＭＳ Ｐゴシック" panose="020B0600070205080204" pitchFamily="50" charset="-128"/>
            </a:rPr>
            <a:t>12,134</a:t>
          </a:r>
          <a:r>
            <a:rPr kumimoji="1" lang="ja-JP" altLang="en-US" sz="1300">
              <a:latin typeface="ＭＳ Ｐゴシック" panose="020B0600070205080204" pitchFamily="50" charset="-128"/>
              <a:ea typeface="ＭＳ Ｐゴシック" panose="020B0600070205080204" pitchFamily="50" charset="-128"/>
            </a:rPr>
            <a:t>円上回る。普通建設事業費は、新庁舎建設事業（</a:t>
          </a:r>
          <a:r>
            <a:rPr kumimoji="1" lang="en-US" altLang="ja-JP" sz="1300">
              <a:latin typeface="ＭＳ Ｐゴシック" panose="020B0600070205080204" pitchFamily="50" charset="-128"/>
              <a:ea typeface="ＭＳ Ｐゴシック" panose="020B0600070205080204" pitchFamily="50" charset="-128"/>
            </a:rPr>
            <a:t>1,759</a:t>
          </a:r>
          <a:r>
            <a:rPr kumimoji="1" lang="ja-JP" altLang="en-US" sz="1300">
              <a:latin typeface="ＭＳ Ｐゴシック" panose="020B0600070205080204" pitchFamily="50" charset="-128"/>
              <a:ea typeface="ＭＳ Ｐゴシック" panose="020B0600070205080204" pitchFamily="50" charset="-128"/>
            </a:rPr>
            <a:t>百万円）の終了が主な要因となり、住民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60,222</a:t>
          </a:r>
          <a:r>
            <a:rPr kumimoji="1" lang="ja-JP" altLang="en-US" sz="1300">
              <a:latin typeface="ＭＳ Ｐゴシック" panose="020B0600070205080204" pitchFamily="50" charset="-128"/>
              <a:ea typeface="ＭＳ Ｐゴシック" panose="020B0600070205080204" pitchFamily="50" charset="-128"/>
            </a:rPr>
            <a:t>円と対前年度比で</a:t>
          </a:r>
          <a:r>
            <a:rPr kumimoji="1" lang="en-US" altLang="ja-JP" sz="1300">
              <a:latin typeface="ＭＳ Ｐゴシック" panose="020B0600070205080204" pitchFamily="50" charset="-128"/>
              <a:ea typeface="ＭＳ Ｐゴシック" panose="020B0600070205080204" pitchFamily="50" charset="-128"/>
            </a:rPr>
            <a:t>153,476</a:t>
          </a:r>
          <a:r>
            <a:rPr kumimoji="1" lang="ja-JP" altLang="en-US" sz="1300">
              <a:latin typeface="ＭＳ Ｐゴシック" panose="020B0600070205080204" pitchFamily="50" charset="-128"/>
              <a:ea typeface="ＭＳ Ｐゴシック" panose="020B0600070205080204" pitchFamily="50" charset="-128"/>
            </a:rPr>
            <a:t>円と大幅減となり、類似団体平均を</a:t>
          </a:r>
          <a:r>
            <a:rPr kumimoji="1" lang="en-US" altLang="ja-JP" sz="1300">
              <a:latin typeface="ＭＳ Ｐゴシック" panose="020B0600070205080204" pitchFamily="50" charset="-128"/>
              <a:ea typeface="ＭＳ Ｐゴシック" panose="020B0600070205080204" pitchFamily="50" charset="-128"/>
            </a:rPr>
            <a:t>53,691</a:t>
          </a:r>
          <a:r>
            <a:rPr kumimoji="1" lang="ja-JP" altLang="en-US" sz="1300">
              <a:latin typeface="ＭＳ Ｐゴシック" panose="020B0600070205080204" pitchFamily="50" charset="-128"/>
              <a:ea typeface="ＭＳ Ｐゴシック" panose="020B0600070205080204" pitchFamily="50" charset="-128"/>
            </a:rPr>
            <a:t>円下回る結果となった。公債費は類似団体平均を</a:t>
          </a:r>
          <a:r>
            <a:rPr kumimoji="1" lang="en-US" altLang="ja-JP" sz="1300">
              <a:latin typeface="ＭＳ Ｐゴシック" panose="020B0600070205080204" pitchFamily="50" charset="-128"/>
              <a:ea typeface="ＭＳ Ｐゴシック" panose="020B0600070205080204" pitchFamily="50" charset="-128"/>
            </a:rPr>
            <a:t>14,549</a:t>
          </a:r>
          <a:r>
            <a:rPr kumimoji="1" lang="ja-JP" altLang="en-US" sz="1300">
              <a:latin typeface="ＭＳ Ｐゴシック" panose="020B0600070205080204" pitchFamily="50" charset="-128"/>
              <a:ea typeface="ＭＳ Ｐゴシック" panose="020B0600070205080204" pitchFamily="50" charset="-128"/>
            </a:rPr>
            <a:t>円上回る結果となり、今後、大型投資事業実施に伴う元金償還が始まるため、増加傾向になるものと見込まれる。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扶助費は、保育料無料化に伴う保育児童の増、中学生までの医療費無料化などにより増加傾向となり、類似団体平均を</a:t>
          </a:r>
          <a:r>
            <a:rPr kumimoji="1" lang="en-US" altLang="ja-JP" sz="1300">
              <a:latin typeface="ＭＳ Ｐゴシック" panose="020B0600070205080204" pitchFamily="50" charset="-128"/>
              <a:ea typeface="ＭＳ Ｐゴシック" panose="020B0600070205080204" pitchFamily="50" charset="-128"/>
            </a:rPr>
            <a:t>1,382</a:t>
          </a:r>
          <a:r>
            <a:rPr kumimoji="1" lang="ja-JP" altLang="en-US" sz="1300">
              <a:latin typeface="ＭＳ Ｐゴシック" panose="020B0600070205080204" pitchFamily="50" charset="-128"/>
              <a:ea typeface="ＭＳ Ｐゴシック" panose="020B0600070205080204" pitchFamily="50" charset="-128"/>
            </a:rPr>
            <a:t>円上回っている。積立金は、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では類似団体平均を</a:t>
          </a:r>
          <a:r>
            <a:rPr kumimoji="1" lang="en-US" altLang="ja-JP" sz="1300">
              <a:latin typeface="ＭＳ Ｐゴシック" panose="020B0600070205080204" pitchFamily="50" charset="-128"/>
              <a:ea typeface="ＭＳ Ｐゴシック" panose="020B0600070205080204" pitchFamily="50" charset="-128"/>
            </a:rPr>
            <a:t>27,500</a:t>
          </a:r>
          <a:r>
            <a:rPr kumimoji="1" lang="ja-JP" altLang="en-US" sz="1300">
              <a:latin typeface="ＭＳ Ｐゴシック" panose="020B0600070205080204" pitchFamily="50" charset="-128"/>
              <a:ea typeface="ＭＳ Ｐゴシック" panose="020B0600070205080204" pitchFamily="50" charset="-128"/>
            </a:rPr>
            <a:t>円下回たが取崩し額も減少したため、財政調整基金残高は</a:t>
          </a:r>
          <a:r>
            <a:rPr kumimoji="1" lang="en-US" altLang="ja-JP" sz="1300">
              <a:latin typeface="ＭＳ Ｐゴシック" panose="020B0600070205080204" pitchFamily="50" charset="-128"/>
              <a:ea typeface="ＭＳ Ｐゴシック" panose="020B0600070205080204" pitchFamily="50" charset="-128"/>
            </a:rPr>
            <a:t>1,470</a:t>
          </a:r>
          <a:r>
            <a:rPr kumimoji="1" lang="ja-JP" altLang="en-US" sz="1300">
              <a:latin typeface="ＭＳ Ｐゴシック" panose="020B0600070205080204" pitchFamily="50" charset="-128"/>
              <a:ea typeface="ＭＳ Ｐゴシック" panose="020B0600070205080204" pitchFamily="50" charset="-128"/>
            </a:rPr>
            <a:t>百万円と前年比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11,349
216.34
7,471,708
7,331,388
140,320
4,607,734
12,523,740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66875</xdr:rowOff>
    </xdr:from>
    <xdr:to>
      <xdr:col>24</xdr:col>
      <xdr:colOff>63500</xdr:colOff>
      <xdr:row>34</xdr:row>
      <xdr:rowOff>103451</xdr:rowOff>
    </xdr:to>
    <xdr:cxnSp macro="">
      <xdr:nvCxnSpPr>
        <xdr:cNvPr id="63" name="直線コネクタ 62"/>
        <xdr:cNvCxnSpPr/>
      </xdr:nvCxnSpPr>
      <xdr:spPr>
        <a:xfrm flipV="1">
          <a:off x="3797300" y="589617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28666</xdr:rowOff>
    </xdr:from>
    <xdr:to>
      <xdr:col>19</xdr:col>
      <xdr:colOff>177800</xdr:colOff>
      <xdr:row>34</xdr:row>
      <xdr:rowOff>103451</xdr:rowOff>
    </xdr:to>
    <xdr:cxnSp macro="">
      <xdr:nvCxnSpPr>
        <xdr:cNvPr id="66" name="直線コネクタ 65"/>
        <xdr:cNvCxnSpPr/>
      </xdr:nvCxnSpPr>
      <xdr:spPr>
        <a:xfrm>
          <a:off x="2908300" y="5686516"/>
          <a:ext cx="889000" cy="2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28666</xdr:rowOff>
    </xdr:from>
    <xdr:to>
      <xdr:col>15</xdr:col>
      <xdr:colOff>50800</xdr:colOff>
      <xdr:row>33</xdr:row>
      <xdr:rowOff>37157</xdr:rowOff>
    </xdr:to>
    <xdr:cxnSp macro="">
      <xdr:nvCxnSpPr>
        <xdr:cNvPr id="69" name="直線コネクタ 68"/>
        <xdr:cNvCxnSpPr/>
      </xdr:nvCxnSpPr>
      <xdr:spPr>
        <a:xfrm flipV="1">
          <a:off x="2019300" y="568651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37157</xdr:rowOff>
    </xdr:from>
    <xdr:to>
      <xdr:col>10</xdr:col>
      <xdr:colOff>114300</xdr:colOff>
      <xdr:row>34</xdr:row>
      <xdr:rowOff>17562</xdr:rowOff>
    </xdr:to>
    <xdr:cxnSp macro="">
      <xdr:nvCxnSpPr>
        <xdr:cNvPr id="72" name="直線コネクタ 71"/>
        <xdr:cNvCxnSpPr/>
      </xdr:nvCxnSpPr>
      <xdr:spPr>
        <a:xfrm flipV="1">
          <a:off x="1130300" y="5695007"/>
          <a:ext cx="8890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7564</xdr:rowOff>
    </xdr:from>
    <xdr:ext cx="469744" cy="259045"/>
    <xdr:sp macro="" textlink="">
      <xdr:nvSpPr>
        <xdr:cNvPr id="76" name="テキスト ボックス 75"/>
        <xdr:cNvSpPr txBox="1"/>
      </xdr:nvSpPr>
      <xdr:spPr>
        <a:xfrm>
          <a:off x="895428"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16075</xdr:rowOff>
    </xdr:from>
    <xdr:to>
      <xdr:col>24</xdr:col>
      <xdr:colOff>114300</xdr:colOff>
      <xdr:row>34</xdr:row>
      <xdr:rowOff>117675</xdr:rowOff>
    </xdr:to>
    <xdr:sp macro="" textlink="">
      <xdr:nvSpPr>
        <xdr:cNvPr id="82" name="楕円 81"/>
        <xdr:cNvSpPr/>
      </xdr:nvSpPr>
      <xdr:spPr>
        <a:xfrm>
          <a:off x="4584700" y="58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38952</xdr:rowOff>
    </xdr:from>
    <xdr:ext cx="469744" cy="259045"/>
    <xdr:sp macro="" textlink="">
      <xdr:nvSpPr>
        <xdr:cNvPr id="83" name="議会費該当値テキスト"/>
        <xdr:cNvSpPr txBox="1"/>
      </xdr:nvSpPr>
      <xdr:spPr>
        <a:xfrm>
          <a:off x="4686300" y="569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52651</xdr:rowOff>
    </xdr:from>
    <xdr:to>
      <xdr:col>20</xdr:col>
      <xdr:colOff>38100</xdr:colOff>
      <xdr:row>34</xdr:row>
      <xdr:rowOff>154251</xdr:rowOff>
    </xdr:to>
    <xdr:sp macro="" textlink="">
      <xdr:nvSpPr>
        <xdr:cNvPr id="84" name="楕円 83"/>
        <xdr:cNvSpPr/>
      </xdr:nvSpPr>
      <xdr:spPr>
        <a:xfrm>
          <a:off x="3746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170778</xdr:rowOff>
    </xdr:from>
    <xdr:ext cx="469744" cy="259045"/>
    <xdr:sp macro="" textlink="">
      <xdr:nvSpPr>
        <xdr:cNvPr id="85" name="テキスト ボックス 84"/>
        <xdr:cNvSpPr txBox="1"/>
      </xdr:nvSpPr>
      <xdr:spPr>
        <a:xfrm>
          <a:off x="3562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149316</xdr:rowOff>
    </xdr:from>
    <xdr:to>
      <xdr:col>15</xdr:col>
      <xdr:colOff>101600</xdr:colOff>
      <xdr:row>33</xdr:row>
      <xdr:rowOff>79466</xdr:rowOff>
    </xdr:to>
    <xdr:sp macro="" textlink="">
      <xdr:nvSpPr>
        <xdr:cNvPr id="86" name="楕円 85"/>
        <xdr:cNvSpPr/>
      </xdr:nvSpPr>
      <xdr:spPr>
        <a:xfrm>
          <a:off x="2857500" y="56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95993</xdr:rowOff>
    </xdr:from>
    <xdr:ext cx="469744" cy="259045"/>
    <xdr:sp macro="" textlink="">
      <xdr:nvSpPr>
        <xdr:cNvPr id="87" name="テキスト ボックス 86"/>
        <xdr:cNvSpPr txBox="1"/>
      </xdr:nvSpPr>
      <xdr:spPr>
        <a:xfrm>
          <a:off x="2673428" y="54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157807</xdr:rowOff>
    </xdr:from>
    <xdr:to>
      <xdr:col>10</xdr:col>
      <xdr:colOff>165100</xdr:colOff>
      <xdr:row>33</xdr:row>
      <xdr:rowOff>87957</xdr:rowOff>
    </xdr:to>
    <xdr:sp macro="" textlink="">
      <xdr:nvSpPr>
        <xdr:cNvPr id="88" name="楕円 87"/>
        <xdr:cNvSpPr/>
      </xdr:nvSpPr>
      <xdr:spPr>
        <a:xfrm>
          <a:off x="1968500" y="5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104484</xdr:rowOff>
    </xdr:from>
    <xdr:ext cx="469744" cy="259045"/>
    <xdr:sp macro="" textlink="">
      <xdr:nvSpPr>
        <xdr:cNvPr id="89" name="テキスト ボックス 88"/>
        <xdr:cNvSpPr txBox="1"/>
      </xdr:nvSpPr>
      <xdr:spPr>
        <a:xfrm>
          <a:off x="1784428" y="54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138212</xdr:rowOff>
    </xdr:from>
    <xdr:to>
      <xdr:col>6</xdr:col>
      <xdr:colOff>38100</xdr:colOff>
      <xdr:row>34</xdr:row>
      <xdr:rowOff>68362</xdr:rowOff>
    </xdr:to>
    <xdr:sp macro="" textlink="">
      <xdr:nvSpPr>
        <xdr:cNvPr id="90" name="楕円 89"/>
        <xdr:cNvSpPr/>
      </xdr:nvSpPr>
      <xdr:spPr>
        <a:xfrm>
          <a:off x="1079500" y="57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84889</xdr:rowOff>
    </xdr:from>
    <xdr:ext cx="469744" cy="259045"/>
    <xdr:sp macro="" textlink="">
      <xdr:nvSpPr>
        <xdr:cNvPr id="91" name="テキスト ボックス 90"/>
        <xdr:cNvSpPr txBox="1"/>
      </xdr:nvSpPr>
      <xdr:spPr>
        <a:xfrm>
          <a:off x="895428" y="55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149072</xdr:rowOff>
    </xdr:from>
    <xdr:to>
      <xdr:col>24</xdr:col>
      <xdr:colOff>63500</xdr:colOff>
      <xdr:row>58</xdr:row>
      <xdr:rowOff>164915</xdr:rowOff>
    </xdr:to>
    <xdr:cxnSp macro="">
      <xdr:nvCxnSpPr>
        <xdr:cNvPr id="122" name="直線コネクタ 121"/>
        <xdr:cNvCxnSpPr/>
      </xdr:nvCxnSpPr>
      <xdr:spPr>
        <a:xfrm>
          <a:off x="3797300" y="9921722"/>
          <a:ext cx="838200" cy="18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149072</xdr:rowOff>
    </xdr:from>
    <xdr:to>
      <xdr:col>19</xdr:col>
      <xdr:colOff>177800</xdr:colOff>
      <xdr:row>58</xdr:row>
      <xdr:rowOff>120690</xdr:rowOff>
    </xdr:to>
    <xdr:cxnSp macro="">
      <xdr:nvCxnSpPr>
        <xdr:cNvPr id="125" name="直線コネクタ 124"/>
        <xdr:cNvCxnSpPr/>
      </xdr:nvCxnSpPr>
      <xdr:spPr>
        <a:xfrm flipV="1">
          <a:off x="2908300" y="9921722"/>
          <a:ext cx="889000" cy="1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120690</xdr:rowOff>
    </xdr:from>
    <xdr:to>
      <xdr:col>15</xdr:col>
      <xdr:colOff>50800</xdr:colOff>
      <xdr:row>58</xdr:row>
      <xdr:rowOff>167960</xdr:rowOff>
    </xdr:to>
    <xdr:cxnSp macro="">
      <xdr:nvCxnSpPr>
        <xdr:cNvPr id="128" name="直線コネクタ 127"/>
        <xdr:cNvCxnSpPr/>
      </xdr:nvCxnSpPr>
      <xdr:spPr>
        <a:xfrm flipV="1">
          <a:off x="2019300" y="10064790"/>
          <a:ext cx="889000" cy="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143595</xdr:rowOff>
    </xdr:from>
    <xdr:to>
      <xdr:col>10</xdr:col>
      <xdr:colOff>114300</xdr:colOff>
      <xdr:row>58</xdr:row>
      <xdr:rowOff>167960</xdr:rowOff>
    </xdr:to>
    <xdr:cxnSp macro="">
      <xdr:nvCxnSpPr>
        <xdr:cNvPr id="131" name="直線コネクタ 130"/>
        <xdr:cNvCxnSpPr/>
      </xdr:nvCxnSpPr>
      <xdr:spPr>
        <a:xfrm>
          <a:off x="1130300" y="10087695"/>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17109</xdr:rowOff>
    </xdr:from>
    <xdr:ext cx="599010" cy="259045"/>
    <xdr:sp macro="" textlink="">
      <xdr:nvSpPr>
        <xdr:cNvPr id="135" name="テキスト ボックス 134"/>
        <xdr:cNvSpPr txBox="1"/>
      </xdr:nvSpPr>
      <xdr:spPr>
        <a:xfrm>
          <a:off x="830795" y="101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114115</xdr:rowOff>
    </xdr:from>
    <xdr:to>
      <xdr:col>24</xdr:col>
      <xdr:colOff>114300</xdr:colOff>
      <xdr:row>59</xdr:row>
      <xdr:rowOff>44265</xdr:rowOff>
    </xdr:to>
    <xdr:sp macro="" textlink="">
      <xdr:nvSpPr>
        <xdr:cNvPr id="141" name="楕円 140"/>
        <xdr:cNvSpPr/>
      </xdr:nvSpPr>
      <xdr:spPr>
        <a:xfrm>
          <a:off x="4584700" y="100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43695</xdr:rowOff>
    </xdr:from>
    <xdr:ext cx="534377" cy="259045"/>
    <xdr:sp macro="" textlink="">
      <xdr:nvSpPr>
        <xdr:cNvPr id="142" name="総務費該当値テキスト"/>
        <xdr:cNvSpPr txBox="1"/>
      </xdr:nvSpPr>
      <xdr:spPr>
        <a:xfrm>
          <a:off x="4686300" y="99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98272</xdr:rowOff>
    </xdr:from>
    <xdr:to>
      <xdr:col>20</xdr:col>
      <xdr:colOff>38100</xdr:colOff>
      <xdr:row>58</xdr:row>
      <xdr:rowOff>28422</xdr:rowOff>
    </xdr:to>
    <xdr:sp macro="" textlink="">
      <xdr:nvSpPr>
        <xdr:cNvPr id="143" name="楕円 142"/>
        <xdr:cNvSpPr/>
      </xdr:nvSpPr>
      <xdr:spPr>
        <a:xfrm>
          <a:off x="3746500" y="98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44949</xdr:rowOff>
    </xdr:from>
    <xdr:ext cx="599010" cy="259045"/>
    <xdr:sp macro="" textlink="">
      <xdr:nvSpPr>
        <xdr:cNvPr id="144" name="テキスト ボックス 143"/>
        <xdr:cNvSpPr txBox="1"/>
      </xdr:nvSpPr>
      <xdr:spPr>
        <a:xfrm>
          <a:off x="3497795" y="964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69890</xdr:rowOff>
    </xdr:from>
    <xdr:to>
      <xdr:col>15</xdr:col>
      <xdr:colOff>101600</xdr:colOff>
      <xdr:row>59</xdr:row>
      <xdr:rowOff>40</xdr:rowOff>
    </xdr:to>
    <xdr:sp macro="" textlink="">
      <xdr:nvSpPr>
        <xdr:cNvPr id="145" name="楕円 144"/>
        <xdr:cNvSpPr/>
      </xdr:nvSpPr>
      <xdr:spPr>
        <a:xfrm>
          <a:off x="2857500" y="100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16567</xdr:rowOff>
    </xdr:from>
    <xdr:ext cx="599010" cy="259045"/>
    <xdr:sp macro="" textlink="">
      <xdr:nvSpPr>
        <xdr:cNvPr id="146" name="テキスト ボックス 145"/>
        <xdr:cNvSpPr txBox="1"/>
      </xdr:nvSpPr>
      <xdr:spPr>
        <a:xfrm>
          <a:off x="2608795" y="978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117160</xdr:rowOff>
    </xdr:from>
    <xdr:to>
      <xdr:col>10</xdr:col>
      <xdr:colOff>165100</xdr:colOff>
      <xdr:row>59</xdr:row>
      <xdr:rowOff>47310</xdr:rowOff>
    </xdr:to>
    <xdr:sp macro="" textlink="">
      <xdr:nvSpPr>
        <xdr:cNvPr id="147" name="楕円 146"/>
        <xdr:cNvSpPr/>
      </xdr:nvSpPr>
      <xdr:spPr>
        <a:xfrm>
          <a:off x="1968500" y="100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38437</xdr:rowOff>
    </xdr:from>
    <xdr:ext cx="534377" cy="259045"/>
    <xdr:sp macro="" textlink="">
      <xdr:nvSpPr>
        <xdr:cNvPr id="148" name="テキスト ボックス 147"/>
        <xdr:cNvSpPr txBox="1"/>
      </xdr:nvSpPr>
      <xdr:spPr>
        <a:xfrm>
          <a:off x="1752111" y="1015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92795</xdr:rowOff>
    </xdr:from>
    <xdr:to>
      <xdr:col>6</xdr:col>
      <xdr:colOff>38100</xdr:colOff>
      <xdr:row>59</xdr:row>
      <xdr:rowOff>22945</xdr:rowOff>
    </xdr:to>
    <xdr:sp macro="" textlink="">
      <xdr:nvSpPr>
        <xdr:cNvPr id="149" name="楕円 148"/>
        <xdr:cNvSpPr/>
      </xdr:nvSpPr>
      <xdr:spPr>
        <a:xfrm>
          <a:off x="1079500" y="100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39472</xdr:rowOff>
    </xdr:from>
    <xdr:ext cx="599010" cy="259045"/>
    <xdr:sp macro="" textlink="">
      <xdr:nvSpPr>
        <xdr:cNvPr id="150" name="テキスト ボックス 149"/>
        <xdr:cNvSpPr txBox="1"/>
      </xdr:nvSpPr>
      <xdr:spPr>
        <a:xfrm>
          <a:off x="830795" y="981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166591</xdr:rowOff>
    </xdr:from>
    <xdr:to>
      <xdr:col>24</xdr:col>
      <xdr:colOff>63500</xdr:colOff>
      <xdr:row>77</xdr:row>
      <xdr:rowOff>11967</xdr:rowOff>
    </xdr:to>
    <xdr:cxnSp macro="">
      <xdr:nvCxnSpPr>
        <xdr:cNvPr id="180" name="直線コネクタ 179"/>
        <xdr:cNvCxnSpPr/>
      </xdr:nvCxnSpPr>
      <xdr:spPr>
        <a:xfrm>
          <a:off x="3797300" y="13196791"/>
          <a:ext cx="8382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166591</xdr:rowOff>
    </xdr:from>
    <xdr:to>
      <xdr:col>19</xdr:col>
      <xdr:colOff>177800</xdr:colOff>
      <xdr:row>77</xdr:row>
      <xdr:rowOff>88714</xdr:rowOff>
    </xdr:to>
    <xdr:cxnSp macro="">
      <xdr:nvCxnSpPr>
        <xdr:cNvPr id="183" name="直線コネクタ 182"/>
        <xdr:cNvCxnSpPr/>
      </xdr:nvCxnSpPr>
      <xdr:spPr>
        <a:xfrm flipV="1">
          <a:off x="2908300" y="13196791"/>
          <a:ext cx="889000" cy="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88714</xdr:rowOff>
    </xdr:from>
    <xdr:to>
      <xdr:col>15</xdr:col>
      <xdr:colOff>50800</xdr:colOff>
      <xdr:row>77</xdr:row>
      <xdr:rowOff>142528</xdr:rowOff>
    </xdr:to>
    <xdr:cxnSp macro="">
      <xdr:nvCxnSpPr>
        <xdr:cNvPr id="186" name="直線コネクタ 185"/>
        <xdr:cNvCxnSpPr/>
      </xdr:nvCxnSpPr>
      <xdr:spPr>
        <a:xfrm flipV="1">
          <a:off x="2019300" y="13290364"/>
          <a:ext cx="889000" cy="5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142528</xdr:rowOff>
    </xdr:from>
    <xdr:to>
      <xdr:col>10</xdr:col>
      <xdr:colOff>114300</xdr:colOff>
      <xdr:row>78</xdr:row>
      <xdr:rowOff>43200</xdr:rowOff>
    </xdr:to>
    <xdr:cxnSp macro="">
      <xdr:nvCxnSpPr>
        <xdr:cNvPr id="189" name="直線コネクタ 188"/>
        <xdr:cNvCxnSpPr/>
      </xdr:nvCxnSpPr>
      <xdr:spPr>
        <a:xfrm flipV="1">
          <a:off x="1130300" y="13344178"/>
          <a:ext cx="889000" cy="7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132617</xdr:rowOff>
    </xdr:from>
    <xdr:to>
      <xdr:col>24</xdr:col>
      <xdr:colOff>114300</xdr:colOff>
      <xdr:row>77</xdr:row>
      <xdr:rowOff>62767</xdr:rowOff>
    </xdr:to>
    <xdr:sp macro="" textlink="">
      <xdr:nvSpPr>
        <xdr:cNvPr id="199" name="楕円 198"/>
        <xdr:cNvSpPr/>
      </xdr:nvSpPr>
      <xdr:spPr>
        <a:xfrm>
          <a:off x="4584700" y="131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111044</xdr:rowOff>
    </xdr:from>
    <xdr:ext cx="599010" cy="259045"/>
    <xdr:sp macro="" textlink="">
      <xdr:nvSpPr>
        <xdr:cNvPr id="200" name="民生費該当値テキスト"/>
        <xdr:cNvSpPr txBox="1"/>
      </xdr:nvSpPr>
      <xdr:spPr>
        <a:xfrm>
          <a:off x="4686300" y="1314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115791</xdr:rowOff>
    </xdr:from>
    <xdr:to>
      <xdr:col>20</xdr:col>
      <xdr:colOff>38100</xdr:colOff>
      <xdr:row>77</xdr:row>
      <xdr:rowOff>45941</xdr:rowOff>
    </xdr:to>
    <xdr:sp macro="" textlink="">
      <xdr:nvSpPr>
        <xdr:cNvPr id="201" name="楕円 200"/>
        <xdr:cNvSpPr/>
      </xdr:nvSpPr>
      <xdr:spPr>
        <a:xfrm>
          <a:off x="3746500" y="131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37068</xdr:rowOff>
    </xdr:from>
    <xdr:ext cx="599010" cy="259045"/>
    <xdr:sp macro="" textlink="">
      <xdr:nvSpPr>
        <xdr:cNvPr id="202" name="テキスト ボックス 201"/>
        <xdr:cNvSpPr txBox="1"/>
      </xdr:nvSpPr>
      <xdr:spPr>
        <a:xfrm>
          <a:off x="3497795" y="1323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37914</xdr:rowOff>
    </xdr:from>
    <xdr:to>
      <xdr:col>15</xdr:col>
      <xdr:colOff>101600</xdr:colOff>
      <xdr:row>77</xdr:row>
      <xdr:rowOff>139514</xdr:rowOff>
    </xdr:to>
    <xdr:sp macro="" textlink="">
      <xdr:nvSpPr>
        <xdr:cNvPr id="203" name="楕円 202"/>
        <xdr:cNvSpPr/>
      </xdr:nvSpPr>
      <xdr:spPr>
        <a:xfrm>
          <a:off x="2857500" y="132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130641</xdr:rowOff>
    </xdr:from>
    <xdr:ext cx="599010" cy="259045"/>
    <xdr:sp macro="" textlink="">
      <xdr:nvSpPr>
        <xdr:cNvPr id="204" name="テキスト ボックス 203"/>
        <xdr:cNvSpPr txBox="1"/>
      </xdr:nvSpPr>
      <xdr:spPr>
        <a:xfrm>
          <a:off x="2608795" y="1333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91728</xdr:rowOff>
    </xdr:from>
    <xdr:to>
      <xdr:col>10</xdr:col>
      <xdr:colOff>165100</xdr:colOff>
      <xdr:row>78</xdr:row>
      <xdr:rowOff>21878</xdr:rowOff>
    </xdr:to>
    <xdr:sp macro="" textlink="">
      <xdr:nvSpPr>
        <xdr:cNvPr id="205" name="楕円 204"/>
        <xdr:cNvSpPr/>
      </xdr:nvSpPr>
      <xdr:spPr>
        <a:xfrm>
          <a:off x="1968500" y="132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13005</xdr:rowOff>
    </xdr:from>
    <xdr:ext cx="599010" cy="259045"/>
    <xdr:sp macro="" textlink="">
      <xdr:nvSpPr>
        <xdr:cNvPr id="206" name="テキスト ボックス 205"/>
        <xdr:cNvSpPr txBox="1"/>
      </xdr:nvSpPr>
      <xdr:spPr>
        <a:xfrm>
          <a:off x="1719795" y="1338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163850</xdr:rowOff>
    </xdr:from>
    <xdr:to>
      <xdr:col>6</xdr:col>
      <xdr:colOff>38100</xdr:colOff>
      <xdr:row>78</xdr:row>
      <xdr:rowOff>94000</xdr:rowOff>
    </xdr:to>
    <xdr:sp macro="" textlink="">
      <xdr:nvSpPr>
        <xdr:cNvPr id="207" name="楕円 206"/>
        <xdr:cNvSpPr/>
      </xdr:nvSpPr>
      <xdr:spPr>
        <a:xfrm>
          <a:off x="1079500" y="1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85127</xdr:rowOff>
    </xdr:from>
    <xdr:ext cx="599010" cy="259045"/>
    <xdr:sp macro="" textlink="">
      <xdr:nvSpPr>
        <xdr:cNvPr id="208" name="テキスト ボックス 207"/>
        <xdr:cNvSpPr txBox="1"/>
      </xdr:nvSpPr>
      <xdr:spPr>
        <a:xfrm>
          <a:off x="830795" y="1345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3327</xdr:rowOff>
    </xdr:from>
    <xdr:to>
      <xdr:col>24</xdr:col>
      <xdr:colOff>63500</xdr:colOff>
      <xdr:row>97</xdr:row>
      <xdr:rowOff>16897</xdr:rowOff>
    </xdr:to>
    <xdr:cxnSp macro="">
      <xdr:nvCxnSpPr>
        <xdr:cNvPr id="235" name="直線コネクタ 234"/>
        <xdr:cNvCxnSpPr/>
      </xdr:nvCxnSpPr>
      <xdr:spPr>
        <a:xfrm flipV="1">
          <a:off x="3797300" y="16633977"/>
          <a:ext cx="8382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7491</xdr:rowOff>
    </xdr:from>
    <xdr:to>
      <xdr:col>19</xdr:col>
      <xdr:colOff>177800</xdr:colOff>
      <xdr:row>97</xdr:row>
      <xdr:rowOff>16897</xdr:rowOff>
    </xdr:to>
    <xdr:cxnSp macro="">
      <xdr:nvCxnSpPr>
        <xdr:cNvPr id="238" name="直線コネクタ 237"/>
        <xdr:cNvCxnSpPr/>
      </xdr:nvCxnSpPr>
      <xdr:spPr>
        <a:xfrm>
          <a:off x="2908300" y="16638141"/>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7491</xdr:rowOff>
    </xdr:from>
    <xdr:to>
      <xdr:col>15</xdr:col>
      <xdr:colOff>50800</xdr:colOff>
      <xdr:row>97</xdr:row>
      <xdr:rowOff>58328</xdr:rowOff>
    </xdr:to>
    <xdr:cxnSp macro="">
      <xdr:nvCxnSpPr>
        <xdr:cNvPr id="241" name="直線コネクタ 240"/>
        <xdr:cNvCxnSpPr/>
      </xdr:nvCxnSpPr>
      <xdr:spPr>
        <a:xfrm flipV="1">
          <a:off x="2019300" y="16638141"/>
          <a:ext cx="889000" cy="5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131662</xdr:rowOff>
    </xdr:from>
    <xdr:to>
      <xdr:col>10</xdr:col>
      <xdr:colOff>114300</xdr:colOff>
      <xdr:row>97</xdr:row>
      <xdr:rowOff>58328</xdr:rowOff>
    </xdr:to>
    <xdr:cxnSp macro="">
      <xdr:nvCxnSpPr>
        <xdr:cNvPr id="244" name="直線コネクタ 243"/>
        <xdr:cNvCxnSpPr/>
      </xdr:nvCxnSpPr>
      <xdr:spPr>
        <a:xfrm>
          <a:off x="1130300" y="16590862"/>
          <a:ext cx="889000" cy="9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123977</xdr:rowOff>
    </xdr:from>
    <xdr:to>
      <xdr:col>24</xdr:col>
      <xdr:colOff>114300</xdr:colOff>
      <xdr:row>97</xdr:row>
      <xdr:rowOff>54127</xdr:rowOff>
    </xdr:to>
    <xdr:sp macro="" textlink="">
      <xdr:nvSpPr>
        <xdr:cNvPr id="254" name="楕円 253"/>
        <xdr:cNvSpPr/>
      </xdr:nvSpPr>
      <xdr:spPr>
        <a:xfrm>
          <a:off x="4584700" y="165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102404</xdr:rowOff>
    </xdr:from>
    <xdr:ext cx="534377" cy="259045"/>
    <xdr:sp macro="" textlink="">
      <xdr:nvSpPr>
        <xdr:cNvPr id="255" name="衛生費該当値テキスト"/>
        <xdr:cNvSpPr txBox="1"/>
      </xdr:nvSpPr>
      <xdr:spPr>
        <a:xfrm>
          <a:off x="4686300" y="165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137547</xdr:rowOff>
    </xdr:from>
    <xdr:to>
      <xdr:col>20</xdr:col>
      <xdr:colOff>38100</xdr:colOff>
      <xdr:row>97</xdr:row>
      <xdr:rowOff>67697</xdr:rowOff>
    </xdr:to>
    <xdr:sp macro="" textlink="">
      <xdr:nvSpPr>
        <xdr:cNvPr id="256" name="楕円 255"/>
        <xdr:cNvSpPr/>
      </xdr:nvSpPr>
      <xdr:spPr>
        <a:xfrm>
          <a:off x="3746500" y="165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84224</xdr:rowOff>
    </xdr:from>
    <xdr:ext cx="534377" cy="259045"/>
    <xdr:sp macro="" textlink="">
      <xdr:nvSpPr>
        <xdr:cNvPr id="257" name="テキスト ボックス 256"/>
        <xdr:cNvSpPr txBox="1"/>
      </xdr:nvSpPr>
      <xdr:spPr>
        <a:xfrm>
          <a:off x="3530111" y="163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128141</xdr:rowOff>
    </xdr:from>
    <xdr:to>
      <xdr:col>15</xdr:col>
      <xdr:colOff>101600</xdr:colOff>
      <xdr:row>97</xdr:row>
      <xdr:rowOff>58291</xdr:rowOff>
    </xdr:to>
    <xdr:sp macro="" textlink="">
      <xdr:nvSpPr>
        <xdr:cNvPr id="258" name="楕円 257"/>
        <xdr:cNvSpPr/>
      </xdr:nvSpPr>
      <xdr:spPr>
        <a:xfrm>
          <a:off x="2857500" y="1658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74818</xdr:rowOff>
    </xdr:from>
    <xdr:ext cx="534377" cy="259045"/>
    <xdr:sp macro="" textlink="">
      <xdr:nvSpPr>
        <xdr:cNvPr id="259" name="テキスト ボックス 258"/>
        <xdr:cNvSpPr txBox="1"/>
      </xdr:nvSpPr>
      <xdr:spPr>
        <a:xfrm>
          <a:off x="2641111" y="1636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7528</xdr:rowOff>
    </xdr:from>
    <xdr:to>
      <xdr:col>10</xdr:col>
      <xdr:colOff>165100</xdr:colOff>
      <xdr:row>97</xdr:row>
      <xdr:rowOff>109128</xdr:rowOff>
    </xdr:to>
    <xdr:sp macro="" textlink="">
      <xdr:nvSpPr>
        <xdr:cNvPr id="260" name="楕円 259"/>
        <xdr:cNvSpPr/>
      </xdr:nvSpPr>
      <xdr:spPr>
        <a:xfrm>
          <a:off x="1968500" y="166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100255</xdr:rowOff>
    </xdr:from>
    <xdr:ext cx="534377" cy="259045"/>
    <xdr:sp macro="" textlink="">
      <xdr:nvSpPr>
        <xdr:cNvPr id="261" name="テキスト ボックス 260"/>
        <xdr:cNvSpPr txBox="1"/>
      </xdr:nvSpPr>
      <xdr:spPr>
        <a:xfrm>
          <a:off x="1752111" y="167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80862</xdr:rowOff>
    </xdr:from>
    <xdr:to>
      <xdr:col>6</xdr:col>
      <xdr:colOff>38100</xdr:colOff>
      <xdr:row>97</xdr:row>
      <xdr:rowOff>11012</xdr:rowOff>
    </xdr:to>
    <xdr:sp macro="" textlink="">
      <xdr:nvSpPr>
        <xdr:cNvPr id="262" name="楕円 261"/>
        <xdr:cNvSpPr/>
      </xdr:nvSpPr>
      <xdr:spPr>
        <a:xfrm>
          <a:off x="1079500" y="165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27539</xdr:rowOff>
    </xdr:from>
    <xdr:ext cx="534377" cy="259045"/>
    <xdr:sp macro="" textlink="">
      <xdr:nvSpPr>
        <xdr:cNvPr id="263" name="テキスト ボックス 262"/>
        <xdr:cNvSpPr txBox="1"/>
      </xdr:nvSpPr>
      <xdr:spPr>
        <a:xfrm>
          <a:off x="863111" y="163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43035</xdr:rowOff>
    </xdr:from>
    <xdr:to>
      <xdr:col>55</xdr:col>
      <xdr:colOff>0</xdr:colOff>
      <xdr:row>38</xdr:row>
      <xdr:rowOff>49240</xdr:rowOff>
    </xdr:to>
    <xdr:cxnSp macro="">
      <xdr:nvCxnSpPr>
        <xdr:cNvPr id="294" name="直線コネクタ 293"/>
        <xdr:cNvCxnSpPr/>
      </xdr:nvCxnSpPr>
      <xdr:spPr>
        <a:xfrm flipV="1">
          <a:off x="9639300" y="6558135"/>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15603</xdr:rowOff>
    </xdr:from>
    <xdr:to>
      <xdr:col>50</xdr:col>
      <xdr:colOff>114300</xdr:colOff>
      <xdr:row>38</xdr:row>
      <xdr:rowOff>49240</xdr:rowOff>
    </xdr:to>
    <xdr:cxnSp macro="">
      <xdr:nvCxnSpPr>
        <xdr:cNvPr id="297" name="直線コネクタ 296"/>
        <xdr:cNvCxnSpPr/>
      </xdr:nvCxnSpPr>
      <xdr:spPr>
        <a:xfrm>
          <a:off x="8750300" y="6359253"/>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15603</xdr:rowOff>
    </xdr:from>
    <xdr:to>
      <xdr:col>45</xdr:col>
      <xdr:colOff>177800</xdr:colOff>
      <xdr:row>38</xdr:row>
      <xdr:rowOff>19522</xdr:rowOff>
    </xdr:to>
    <xdr:cxnSp macro="">
      <xdr:nvCxnSpPr>
        <xdr:cNvPr id="300" name="直線コネクタ 299"/>
        <xdr:cNvCxnSpPr/>
      </xdr:nvCxnSpPr>
      <xdr:spPr>
        <a:xfrm flipV="1">
          <a:off x="7861300" y="6359253"/>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78104</xdr:rowOff>
    </xdr:from>
    <xdr:ext cx="378565" cy="259045"/>
    <xdr:sp macro="" textlink="">
      <xdr:nvSpPr>
        <xdr:cNvPr id="302" name="テキスト ボックス 301"/>
        <xdr:cNvSpPr txBox="1"/>
      </xdr:nvSpPr>
      <xdr:spPr>
        <a:xfrm>
          <a:off x="8561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25727</xdr:rowOff>
    </xdr:from>
    <xdr:to>
      <xdr:col>41</xdr:col>
      <xdr:colOff>50800</xdr:colOff>
      <xdr:row>38</xdr:row>
      <xdr:rowOff>19522</xdr:rowOff>
    </xdr:to>
    <xdr:cxnSp macro="">
      <xdr:nvCxnSpPr>
        <xdr:cNvPr id="303" name="直線コネクタ 302"/>
        <xdr:cNvCxnSpPr/>
      </xdr:nvCxnSpPr>
      <xdr:spPr>
        <a:xfrm>
          <a:off x="6972300" y="6369377"/>
          <a:ext cx="8890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163685</xdr:rowOff>
    </xdr:from>
    <xdr:to>
      <xdr:col>55</xdr:col>
      <xdr:colOff>50800</xdr:colOff>
      <xdr:row>38</xdr:row>
      <xdr:rowOff>93835</xdr:rowOff>
    </xdr:to>
    <xdr:sp macro="" textlink="">
      <xdr:nvSpPr>
        <xdr:cNvPr id="313" name="楕円 312"/>
        <xdr:cNvSpPr/>
      </xdr:nvSpPr>
      <xdr:spPr>
        <a:xfrm>
          <a:off x="104267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142112</xdr:rowOff>
    </xdr:from>
    <xdr:ext cx="378565" cy="259045"/>
    <xdr:sp macro="" textlink="">
      <xdr:nvSpPr>
        <xdr:cNvPr id="314" name="労働費該当値テキスト"/>
        <xdr:cNvSpPr txBox="1"/>
      </xdr:nvSpPr>
      <xdr:spPr>
        <a:xfrm>
          <a:off x="10528300" y="648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169890</xdr:rowOff>
    </xdr:from>
    <xdr:to>
      <xdr:col>50</xdr:col>
      <xdr:colOff>165100</xdr:colOff>
      <xdr:row>38</xdr:row>
      <xdr:rowOff>100040</xdr:rowOff>
    </xdr:to>
    <xdr:sp macro="" textlink="">
      <xdr:nvSpPr>
        <xdr:cNvPr id="315" name="楕円 314"/>
        <xdr:cNvSpPr/>
      </xdr:nvSpPr>
      <xdr:spPr>
        <a:xfrm>
          <a:off x="9588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91167</xdr:rowOff>
    </xdr:from>
    <xdr:ext cx="378565" cy="259045"/>
    <xdr:sp macro="" textlink="">
      <xdr:nvSpPr>
        <xdr:cNvPr id="316" name="テキスト ボックス 315"/>
        <xdr:cNvSpPr txBox="1"/>
      </xdr:nvSpPr>
      <xdr:spPr>
        <a:xfrm>
          <a:off x="9450017" y="660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136253</xdr:rowOff>
    </xdr:from>
    <xdr:to>
      <xdr:col>46</xdr:col>
      <xdr:colOff>38100</xdr:colOff>
      <xdr:row>37</xdr:row>
      <xdr:rowOff>66403</xdr:rowOff>
    </xdr:to>
    <xdr:sp macro="" textlink="">
      <xdr:nvSpPr>
        <xdr:cNvPr id="317" name="楕円 316"/>
        <xdr:cNvSpPr/>
      </xdr:nvSpPr>
      <xdr:spPr>
        <a:xfrm>
          <a:off x="8699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82930</xdr:rowOff>
    </xdr:from>
    <xdr:ext cx="469744" cy="259045"/>
    <xdr:sp macro="" textlink="">
      <xdr:nvSpPr>
        <xdr:cNvPr id="318" name="テキスト ボックス 317"/>
        <xdr:cNvSpPr txBox="1"/>
      </xdr:nvSpPr>
      <xdr:spPr>
        <a:xfrm>
          <a:off x="8515428" y="608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140172</xdr:rowOff>
    </xdr:from>
    <xdr:to>
      <xdr:col>41</xdr:col>
      <xdr:colOff>101600</xdr:colOff>
      <xdr:row>38</xdr:row>
      <xdr:rowOff>70321</xdr:rowOff>
    </xdr:to>
    <xdr:sp macro="" textlink="">
      <xdr:nvSpPr>
        <xdr:cNvPr id="319" name="楕円 318"/>
        <xdr:cNvSpPr/>
      </xdr:nvSpPr>
      <xdr:spPr>
        <a:xfrm>
          <a:off x="78105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61449</xdr:rowOff>
    </xdr:from>
    <xdr:ext cx="378565" cy="259045"/>
    <xdr:sp macro="" textlink="">
      <xdr:nvSpPr>
        <xdr:cNvPr id="320" name="テキスト ボックス 319"/>
        <xdr:cNvSpPr txBox="1"/>
      </xdr:nvSpPr>
      <xdr:spPr>
        <a:xfrm>
          <a:off x="7672017" y="657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146377</xdr:rowOff>
    </xdr:from>
    <xdr:to>
      <xdr:col>36</xdr:col>
      <xdr:colOff>165100</xdr:colOff>
      <xdr:row>37</xdr:row>
      <xdr:rowOff>76527</xdr:rowOff>
    </xdr:to>
    <xdr:sp macro="" textlink="">
      <xdr:nvSpPr>
        <xdr:cNvPr id="321" name="楕円 320"/>
        <xdr:cNvSpPr/>
      </xdr:nvSpPr>
      <xdr:spPr>
        <a:xfrm>
          <a:off x="69215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67654</xdr:rowOff>
    </xdr:from>
    <xdr:ext cx="469744" cy="259045"/>
    <xdr:sp macro="" textlink="">
      <xdr:nvSpPr>
        <xdr:cNvPr id="322" name="テキスト ボックス 321"/>
        <xdr:cNvSpPr txBox="1"/>
      </xdr:nvSpPr>
      <xdr:spPr>
        <a:xfrm>
          <a:off x="6737428" y="641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12548</xdr:rowOff>
    </xdr:from>
    <xdr:to>
      <xdr:col>55</xdr:col>
      <xdr:colOff>0</xdr:colOff>
      <xdr:row>57</xdr:row>
      <xdr:rowOff>16361</xdr:rowOff>
    </xdr:to>
    <xdr:cxnSp macro="">
      <xdr:nvCxnSpPr>
        <xdr:cNvPr id="349" name="直線コネクタ 348"/>
        <xdr:cNvCxnSpPr/>
      </xdr:nvCxnSpPr>
      <xdr:spPr>
        <a:xfrm flipV="1">
          <a:off x="9639300" y="9785198"/>
          <a:ext cx="8382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16361</xdr:rowOff>
    </xdr:from>
    <xdr:to>
      <xdr:col>50</xdr:col>
      <xdr:colOff>114300</xdr:colOff>
      <xdr:row>57</xdr:row>
      <xdr:rowOff>63169</xdr:rowOff>
    </xdr:to>
    <xdr:cxnSp macro="">
      <xdr:nvCxnSpPr>
        <xdr:cNvPr id="352" name="直線コネクタ 351"/>
        <xdr:cNvCxnSpPr/>
      </xdr:nvCxnSpPr>
      <xdr:spPr>
        <a:xfrm flipV="1">
          <a:off x="8750300" y="9789011"/>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4" name="テキスト ボックス 353"/>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63169</xdr:rowOff>
    </xdr:from>
    <xdr:to>
      <xdr:col>45</xdr:col>
      <xdr:colOff>177800</xdr:colOff>
      <xdr:row>57</xdr:row>
      <xdr:rowOff>142420</xdr:rowOff>
    </xdr:to>
    <xdr:cxnSp macro="">
      <xdr:nvCxnSpPr>
        <xdr:cNvPr id="355" name="直線コネクタ 354"/>
        <xdr:cNvCxnSpPr/>
      </xdr:nvCxnSpPr>
      <xdr:spPr>
        <a:xfrm flipV="1">
          <a:off x="7861300" y="9835819"/>
          <a:ext cx="889000" cy="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142420</xdr:rowOff>
    </xdr:from>
    <xdr:to>
      <xdr:col>41</xdr:col>
      <xdr:colOff>50800</xdr:colOff>
      <xdr:row>57</xdr:row>
      <xdr:rowOff>163109</xdr:rowOff>
    </xdr:to>
    <xdr:cxnSp macro="">
      <xdr:nvCxnSpPr>
        <xdr:cNvPr id="358" name="直線コネクタ 357"/>
        <xdr:cNvCxnSpPr/>
      </xdr:nvCxnSpPr>
      <xdr:spPr>
        <a:xfrm flipV="1">
          <a:off x="6972300" y="9915070"/>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133198</xdr:rowOff>
    </xdr:from>
    <xdr:to>
      <xdr:col>55</xdr:col>
      <xdr:colOff>50800</xdr:colOff>
      <xdr:row>57</xdr:row>
      <xdr:rowOff>63348</xdr:rowOff>
    </xdr:to>
    <xdr:sp macro="" textlink="">
      <xdr:nvSpPr>
        <xdr:cNvPr id="368" name="楕円 367"/>
        <xdr:cNvSpPr/>
      </xdr:nvSpPr>
      <xdr:spPr>
        <a:xfrm>
          <a:off x="10426700" y="97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111625</xdr:rowOff>
    </xdr:from>
    <xdr:ext cx="534377" cy="259045"/>
    <xdr:sp macro="" textlink="">
      <xdr:nvSpPr>
        <xdr:cNvPr id="369" name="農林水産業費該当値テキスト"/>
        <xdr:cNvSpPr txBox="1"/>
      </xdr:nvSpPr>
      <xdr:spPr>
        <a:xfrm>
          <a:off x="10528300" y="971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137011</xdr:rowOff>
    </xdr:from>
    <xdr:to>
      <xdr:col>50</xdr:col>
      <xdr:colOff>165100</xdr:colOff>
      <xdr:row>57</xdr:row>
      <xdr:rowOff>67161</xdr:rowOff>
    </xdr:to>
    <xdr:sp macro="" textlink="">
      <xdr:nvSpPr>
        <xdr:cNvPr id="370" name="楕円 369"/>
        <xdr:cNvSpPr/>
      </xdr:nvSpPr>
      <xdr:spPr>
        <a:xfrm>
          <a:off x="9588500" y="97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83688</xdr:rowOff>
    </xdr:from>
    <xdr:ext cx="534377" cy="259045"/>
    <xdr:sp macro="" textlink="">
      <xdr:nvSpPr>
        <xdr:cNvPr id="371" name="テキスト ボックス 370"/>
        <xdr:cNvSpPr txBox="1"/>
      </xdr:nvSpPr>
      <xdr:spPr>
        <a:xfrm>
          <a:off x="9372111" y="95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12369</xdr:rowOff>
    </xdr:from>
    <xdr:to>
      <xdr:col>46</xdr:col>
      <xdr:colOff>38100</xdr:colOff>
      <xdr:row>57</xdr:row>
      <xdr:rowOff>113969</xdr:rowOff>
    </xdr:to>
    <xdr:sp macro="" textlink="">
      <xdr:nvSpPr>
        <xdr:cNvPr id="372" name="楕円 371"/>
        <xdr:cNvSpPr/>
      </xdr:nvSpPr>
      <xdr:spPr>
        <a:xfrm>
          <a:off x="8699500" y="97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105096</xdr:rowOff>
    </xdr:from>
    <xdr:ext cx="534377" cy="259045"/>
    <xdr:sp macro="" textlink="">
      <xdr:nvSpPr>
        <xdr:cNvPr id="373" name="テキスト ボックス 372"/>
        <xdr:cNvSpPr txBox="1"/>
      </xdr:nvSpPr>
      <xdr:spPr>
        <a:xfrm>
          <a:off x="8483111" y="98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91620</xdr:rowOff>
    </xdr:from>
    <xdr:to>
      <xdr:col>41</xdr:col>
      <xdr:colOff>101600</xdr:colOff>
      <xdr:row>58</xdr:row>
      <xdr:rowOff>21770</xdr:rowOff>
    </xdr:to>
    <xdr:sp macro="" textlink="">
      <xdr:nvSpPr>
        <xdr:cNvPr id="374" name="楕円 373"/>
        <xdr:cNvSpPr/>
      </xdr:nvSpPr>
      <xdr:spPr>
        <a:xfrm>
          <a:off x="7810500" y="98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12897</xdr:rowOff>
    </xdr:from>
    <xdr:ext cx="534377" cy="259045"/>
    <xdr:sp macro="" textlink="">
      <xdr:nvSpPr>
        <xdr:cNvPr id="375" name="テキスト ボックス 374"/>
        <xdr:cNvSpPr txBox="1"/>
      </xdr:nvSpPr>
      <xdr:spPr>
        <a:xfrm>
          <a:off x="7594111" y="99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112309</xdr:rowOff>
    </xdr:from>
    <xdr:to>
      <xdr:col>36</xdr:col>
      <xdr:colOff>165100</xdr:colOff>
      <xdr:row>58</xdr:row>
      <xdr:rowOff>42459</xdr:rowOff>
    </xdr:to>
    <xdr:sp macro="" textlink="">
      <xdr:nvSpPr>
        <xdr:cNvPr id="376" name="楕円 375"/>
        <xdr:cNvSpPr/>
      </xdr:nvSpPr>
      <xdr:spPr>
        <a:xfrm>
          <a:off x="6921500" y="988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33586</xdr:rowOff>
    </xdr:from>
    <xdr:ext cx="534377" cy="259045"/>
    <xdr:sp macro="" textlink="">
      <xdr:nvSpPr>
        <xdr:cNvPr id="377" name="テキスト ボックス 376"/>
        <xdr:cNvSpPr txBox="1"/>
      </xdr:nvSpPr>
      <xdr:spPr>
        <a:xfrm>
          <a:off x="6705111" y="997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161829</xdr:rowOff>
    </xdr:from>
    <xdr:to>
      <xdr:col>55</xdr:col>
      <xdr:colOff>0</xdr:colOff>
      <xdr:row>78</xdr:row>
      <xdr:rowOff>163215</xdr:rowOff>
    </xdr:to>
    <xdr:cxnSp macro="">
      <xdr:nvCxnSpPr>
        <xdr:cNvPr id="406" name="直線コネクタ 405"/>
        <xdr:cNvCxnSpPr/>
      </xdr:nvCxnSpPr>
      <xdr:spPr>
        <a:xfrm flipV="1">
          <a:off x="9639300" y="13534929"/>
          <a:ext cx="8382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138937</xdr:rowOff>
    </xdr:from>
    <xdr:to>
      <xdr:col>50</xdr:col>
      <xdr:colOff>114300</xdr:colOff>
      <xdr:row>78</xdr:row>
      <xdr:rowOff>163215</xdr:rowOff>
    </xdr:to>
    <xdr:cxnSp macro="">
      <xdr:nvCxnSpPr>
        <xdr:cNvPr id="409" name="直線コネクタ 408"/>
        <xdr:cNvCxnSpPr/>
      </xdr:nvCxnSpPr>
      <xdr:spPr>
        <a:xfrm>
          <a:off x="8750300" y="13512037"/>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138937</xdr:rowOff>
    </xdr:from>
    <xdr:to>
      <xdr:col>45</xdr:col>
      <xdr:colOff>177800</xdr:colOff>
      <xdr:row>79</xdr:row>
      <xdr:rowOff>291</xdr:rowOff>
    </xdr:to>
    <xdr:cxnSp macro="">
      <xdr:nvCxnSpPr>
        <xdr:cNvPr id="412" name="直線コネクタ 411"/>
        <xdr:cNvCxnSpPr/>
      </xdr:nvCxnSpPr>
      <xdr:spPr>
        <a:xfrm flipV="1">
          <a:off x="7861300" y="13512037"/>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291</xdr:rowOff>
    </xdr:from>
    <xdr:to>
      <xdr:col>41</xdr:col>
      <xdr:colOff>50800</xdr:colOff>
      <xdr:row>79</xdr:row>
      <xdr:rowOff>4567</xdr:rowOff>
    </xdr:to>
    <xdr:cxnSp macro="">
      <xdr:nvCxnSpPr>
        <xdr:cNvPr id="415" name="直線コネクタ 414"/>
        <xdr:cNvCxnSpPr/>
      </xdr:nvCxnSpPr>
      <xdr:spPr>
        <a:xfrm flipV="1">
          <a:off x="6972300" y="13544841"/>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111029</xdr:rowOff>
    </xdr:from>
    <xdr:to>
      <xdr:col>55</xdr:col>
      <xdr:colOff>50800</xdr:colOff>
      <xdr:row>79</xdr:row>
      <xdr:rowOff>41179</xdr:rowOff>
    </xdr:to>
    <xdr:sp macro="" textlink="">
      <xdr:nvSpPr>
        <xdr:cNvPr id="425" name="楕円 424"/>
        <xdr:cNvSpPr/>
      </xdr:nvSpPr>
      <xdr:spPr>
        <a:xfrm>
          <a:off x="10426700" y="134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25956</xdr:rowOff>
    </xdr:from>
    <xdr:ext cx="469744" cy="259045"/>
    <xdr:sp macro="" textlink="">
      <xdr:nvSpPr>
        <xdr:cNvPr id="426" name="商工費該当値テキスト"/>
        <xdr:cNvSpPr txBox="1"/>
      </xdr:nvSpPr>
      <xdr:spPr>
        <a:xfrm>
          <a:off x="10528300" y="1339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112415</xdr:rowOff>
    </xdr:from>
    <xdr:to>
      <xdr:col>50</xdr:col>
      <xdr:colOff>165100</xdr:colOff>
      <xdr:row>79</xdr:row>
      <xdr:rowOff>42565</xdr:rowOff>
    </xdr:to>
    <xdr:sp macro="" textlink="">
      <xdr:nvSpPr>
        <xdr:cNvPr id="427" name="楕円 426"/>
        <xdr:cNvSpPr/>
      </xdr:nvSpPr>
      <xdr:spPr>
        <a:xfrm>
          <a:off x="9588500" y="134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33692</xdr:rowOff>
    </xdr:from>
    <xdr:ext cx="469744" cy="259045"/>
    <xdr:sp macro="" textlink="">
      <xdr:nvSpPr>
        <xdr:cNvPr id="428" name="テキスト ボックス 427"/>
        <xdr:cNvSpPr txBox="1"/>
      </xdr:nvSpPr>
      <xdr:spPr>
        <a:xfrm>
          <a:off x="9404428" y="1357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88137</xdr:rowOff>
    </xdr:from>
    <xdr:to>
      <xdr:col>46</xdr:col>
      <xdr:colOff>38100</xdr:colOff>
      <xdr:row>79</xdr:row>
      <xdr:rowOff>18287</xdr:rowOff>
    </xdr:to>
    <xdr:sp macro="" textlink="">
      <xdr:nvSpPr>
        <xdr:cNvPr id="429" name="楕円 428"/>
        <xdr:cNvSpPr/>
      </xdr:nvSpPr>
      <xdr:spPr>
        <a:xfrm>
          <a:off x="8699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9414</xdr:rowOff>
    </xdr:from>
    <xdr:ext cx="534377" cy="259045"/>
    <xdr:sp macro="" textlink="">
      <xdr:nvSpPr>
        <xdr:cNvPr id="430" name="テキスト ボックス 429"/>
        <xdr:cNvSpPr txBox="1"/>
      </xdr:nvSpPr>
      <xdr:spPr>
        <a:xfrm>
          <a:off x="8483111" y="135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120941</xdr:rowOff>
    </xdr:from>
    <xdr:to>
      <xdr:col>41</xdr:col>
      <xdr:colOff>101600</xdr:colOff>
      <xdr:row>79</xdr:row>
      <xdr:rowOff>51091</xdr:rowOff>
    </xdr:to>
    <xdr:sp macro="" textlink="">
      <xdr:nvSpPr>
        <xdr:cNvPr id="431" name="楕円 430"/>
        <xdr:cNvSpPr/>
      </xdr:nvSpPr>
      <xdr:spPr>
        <a:xfrm>
          <a:off x="7810500" y="1349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42218</xdr:rowOff>
    </xdr:from>
    <xdr:ext cx="469744" cy="259045"/>
    <xdr:sp macro="" textlink="">
      <xdr:nvSpPr>
        <xdr:cNvPr id="432" name="テキスト ボックス 431"/>
        <xdr:cNvSpPr txBox="1"/>
      </xdr:nvSpPr>
      <xdr:spPr>
        <a:xfrm>
          <a:off x="7626428" y="1358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125217</xdr:rowOff>
    </xdr:from>
    <xdr:to>
      <xdr:col>36</xdr:col>
      <xdr:colOff>165100</xdr:colOff>
      <xdr:row>79</xdr:row>
      <xdr:rowOff>55367</xdr:rowOff>
    </xdr:to>
    <xdr:sp macro="" textlink="">
      <xdr:nvSpPr>
        <xdr:cNvPr id="433" name="楕円 432"/>
        <xdr:cNvSpPr/>
      </xdr:nvSpPr>
      <xdr:spPr>
        <a:xfrm>
          <a:off x="6921500" y="134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46494</xdr:rowOff>
    </xdr:from>
    <xdr:ext cx="469744" cy="259045"/>
    <xdr:sp macro="" textlink="">
      <xdr:nvSpPr>
        <xdr:cNvPr id="434" name="テキスト ボックス 433"/>
        <xdr:cNvSpPr txBox="1"/>
      </xdr:nvSpPr>
      <xdr:spPr>
        <a:xfrm>
          <a:off x="6737428" y="1359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97844</xdr:rowOff>
    </xdr:from>
    <xdr:to>
      <xdr:col>55</xdr:col>
      <xdr:colOff>0</xdr:colOff>
      <xdr:row>98</xdr:row>
      <xdr:rowOff>118745</xdr:rowOff>
    </xdr:to>
    <xdr:cxnSp macro="">
      <xdr:nvCxnSpPr>
        <xdr:cNvPr id="463" name="直線コネクタ 462"/>
        <xdr:cNvCxnSpPr/>
      </xdr:nvCxnSpPr>
      <xdr:spPr>
        <a:xfrm flipV="1">
          <a:off x="9639300" y="16899944"/>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87895</xdr:rowOff>
    </xdr:from>
    <xdr:to>
      <xdr:col>50</xdr:col>
      <xdr:colOff>114300</xdr:colOff>
      <xdr:row>98</xdr:row>
      <xdr:rowOff>118745</xdr:rowOff>
    </xdr:to>
    <xdr:cxnSp macro="">
      <xdr:nvCxnSpPr>
        <xdr:cNvPr id="466" name="直線コネクタ 465"/>
        <xdr:cNvCxnSpPr/>
      </xdr:nvCxnSpPr>
      <xdr:spPr>
        <a:xfrm>
          <a:off x="8750300" y="16889995"/>
          <a:ext cx="8890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87895</xdr:rowOff>
    </xdr:from>
    <xdr:to>
      <xdr:col>45</xdr:col>
      <xdr:colOff>177800</xdr:colOff>
      <xdr:row>98</xdr:row>
      <xdr:rowOff>104949</xdr:rowOff>
    </xdr:to>
    <xdr:cxnSp macro="">
      <xdr:nvCxnSpPr>
        <xdr:cNvPr id="469" name="直線コネクタ 468"/>
        <xdr:cNvCxnSpPr/>
      </xdr:nvCxnSpPr>
      <xdr:spPr>
        <a:xfrm flipV="1">
          <a:off x="7861300" y="16889995"/>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132063</xdr:rowOff>
    </xdr:from>
    <xdr:ext cx="534377" cy="259045"/>
    <xdr:sp macro="" textlink="">
      <xdr:nvSpPr>
        <xdr:cNvPr id="471" name="テキスト ボックス 470"/>
        <xdr:cNvSpPr txBox="1"/>
      </xdr:nvSpPr>
      <xdr:spPr>
        <a:xfrm>
          <a:off x="8483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104949</xdr:rowOff>
    </xdr:from>
    <xdr:to>
      <xdr:col>41</xdr:col>
      <xdr:colOff>50800</xdr:colOff>
      <xdr:row>98</xdr:row>
      <xdr:rowOff>128403</xdr:rowOff>
    </xdr:to>
    <xdr:cxnSp macro="">
      <xdr:nvCxnSpPr>
        <xdr:cNvPr id="472" name="直線コネクタ 471"/>
        <xdr:cNvCxnSpPr/>
      </xdr:nvCxnSpPr>
      <xdr:spPr>
        <a:xfrm flipV="1">
          <a:off x="6972300" y="1690704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47044</xdr:rowOff>
    </xdr:from>
    <xdr:to>
      <xdr:col>55</xdr:col>
      <xdr:colOff>50800</xdr:colOff>
      <xdr:row>98</xdr:row>
      <xdr:rowOff>148644</xdr:rowOff>
    </xdr:to>
    <xdr:sp macro="" textlink="">
      <xdr:nvSpPr>
        <xdr:cNvPr id="482" name="楕円 481"/>
        <xdr:cNvSpPr/>
      </xdr:nvSpPr>
      <xdr:spPr>
        <a:xfrm>
          <a:off x="10426700" y="168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170512</xdr:rowOff>
    </xdr:from>
    <xdr:ext cx="534377" cy="259045"/>
    <xdr:sp macro="" textlink="">
      <xdr:nvSpPr>
        <xdr:cNvPr id="483" name="土木費該当値テキスト"/>
        <xdr:cNvSpPr txBox="1"/>
      </xdr:nvSpPr>
      <xdr:spPr>
        <a:xfrm>
          <a:off x="10528300" y="168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67945</xdr:rowOff>
    </xdr:from>
    <xdr:to>
      <xdr:col>50</xdr:col>
      <xdr:colOff>165100</xdr:colOff>
      <xdr:row>98</xdr:row>
      <xdr:rowOff>169545</xdr:rowOff>
    </xdr:to>
    <xdr:sp macro="" textlink="">
      <xdr:nvSpPr>
        <xdr:cNvPr id="484" name="楕円 483"/>
        <xdr:cNvSpPr/>
      </xdr:nvSpPr>
      <xdr:spPr>
        <a:xfrm>
          <a:off x="9588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160672</xdr:rowOff>
    </xdr:from>
    <xdr:ext cx="534377" cy="259045"/>
    <xdr:sp macro="" textlink="">
      <xdr:nvSpPr>
        <xdr:cNvPr id="485" name="テキスト ボックス 484"/>
        <xdr:cNvSpPr txBox="1"/>
      </xdr:nvSpPr>
      <xdr:spPr>
        <a:xfrm>
          <a:off x="9372111" y="169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37095</xdr:rowOff>
    </xdr:from>
    <xdr:to>
      <xdr:col>46</xdr:col>
      <xdr:colOff>38100</xdr:colOff>
      <xdr:row>98</xdr:row>
      <xdr:rowOff>138695</xdr:rowOff>
    </xdr:to>
    <xdr:sp macro="" textlink="">
      <xdr:nvSpPr>
        <xdr:cNvPr id="486" name="楕円 485"/>
        <xdr:cNvSpPr/>
      </xdr:nvSpPr>
      <xdr:spPr>
        <a:xfrm>
          <a:off x="8699500" y="1683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155222</xdr:rowOff>
    </xdr:from>
    <xdr:ext cx="534377" cy="259045"/>
    <xdr:sp macro="" textlink="">
      <xdr:nvSpPr>
        <xdr:cNvPr id="487" name="テキスト ボックス 486"/>
        <xdr:cNvSpPr txBox="1"/>
      </xdr:nvSpPr>
      <xdr:spPr>
        <a:xfrm>
          <a:off x="8483111" y="1661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54149</xdr:rowOff>
    </xdr:from>
    <xdr:to>
      <xdr:col>41</xdr:col>
      <xdr:colOff>101600</xdr:colOff>
      <xdr:row>98</xdr:row>
      <xdr:rowOff>155749</xdr:rowOff>
    </xdr:to>
    <xdr:sp macro="" textlink="">
      <xdr:nvSpPr>
        <xdr:cNvPr id="488" name="楕円 487"/>
        <xdr:cNvSpPr/>
      </xdr:nvSpPr>
      <xdr:spPr>
        <a:xfrm>
          <a:off x="7810500" y="168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146876</xdr:rowOff>
    </xdr:from>
    <xdr:ext cx="534377" cy="259045"/>
    <xdr:sp macro="" textlink="">
      <xdr:nvSpPr>
        <xdr:cNvPr id="489" name="テキスト ボックス 488"/>
        <xdr:cNvSpPr txBox="1"/>
      </xdr:nvSpPr>
      <xdr:spPr>
        <a:xfrm>
          <a:off x="7594111" y="169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77603</xdr:rowOff>
    </xdr:from>
    <xdr:to>
      <xdr:col>36</xdr:col>
      <xdr:colOff>165100</xdr:colOff>
      <xdr:row>99</xdr:row>
      <xdr:rowOff>7753</xdr:rowOff>
    </xdr:to>
    <xdr:sp macro="" textlink="">
      <xdr:nvSpPr>
        <xdr:cNvPr id="490" name="楕円 489"/>
        <xdr:cNvSpPr/>
      </xdr:nvSpPr>
      <xdr:spPr>
        <a:xfrm>
          <a:off x="6921500" y="168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170330</xdr:rowOff>
    </xdr:from>
    <xdr:ext cx="534377" cy="259045"/>
    <xdr:sp macro="" textlink="">
      <xdr:nvSpPr>
        <xdr:cNvPr id="491" name="テキスト ボックス 490"/>
        <xdr:cNvSpPr txBox="1"/>
      </xdr:nvSpPr>
      <xdr:spPr>
        <a:xfrm>
          <a:off x="6705111" y="1697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129311</xdr:rowOff>
    </xdr:from>
    <xdr:to>
      <xdr:col>85</xdr:col>
      <xdr:colOff>127000</xdr:colOff>
      <xdr:row>36</xdr:row>
      <xdr:rowOff>20371</xdr:rowOff>
    </xdr:to>
    <xdr:cxnSp macro="">
      <xdr:nvCxnSpPr>
        <xdr:cNvPr id="520" name="直線コネクタ 519"/>
        <xdr:cNvCxnSpPr/>
      </xdr:nvCxnSpPr>
      <xdr:spPr>
        <a:xfrm>
          <a:off x="15481300" y="5958611"/>
          <a:ext cx="838200" cy="2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129311</xdr:rowOff>
    </xdr:from>
    <xdr:to>
      <xdr:col>81</xdr:col>
      <xdr:colOff>50800</xdr:colOff>
      <xdr:row>35</xdr:row>
      <xdr:rowOff>167894</xdr:rowOff>
    </xdr:to>
    <xdr:cxnSp macro="">
      <xdr:nvCxnSpPr>
        <xdr:cNvPr id="523" name="直線コネクタ 522"/>
        <xdr:cNvCxnSpPr/>
      </xdr:nvCxnSpPr>
      <xdr:spPr>
        <a:xfrm flipV="1">
          <a:off x="14592300" y="5958611"/>
          <a:ext cx="889000" cy="2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5" name="テキスト ボックス 524"/>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54343</xdr:rowOff>
    </xdr:from>
    <xdr:to>
      <xdr:col>76</xdr:col>
      <xdr:colOff>114300</xdr:colOff>
      <xdr:row>35</xdr:row>
      <xdr:rowOff>167894</xdr:rowOff>
    </xdr:to>
    <xdr:cxnSp macro="">
      <xdr:nvCxnSpPr>
        <xdr:cNvPr id="526" name="直線コネクタ 525"/>
        <xdr:cNvCxnSpPr/>
      </xdr:nvCxnSpPr>
      <xdr:spPr>
        <a:xfrm>
          <a:off x="13703300" y="5883643"/>
          <a:ext cx="889000" cy="2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4830</xdr:rowOff>
    </xdr:from>
    <xdr:ext cx="534377" cy="259045"/>
    <xdr:sp macro="" textlink="">
      <xdr:nvSpPr>
        <xdr:cNvPr id="528" name="テキスト ボックス 527"/>
        <xdr:cNvSpPr txBox="1"/>
      </xdr:nvSpPr>
      <xdr:spPr>
        <a:xfrm>
          <a:off x="14325111" y="63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54343</xdr:rowOff>
    </xdr:from>
    <xdr:to>
      <xdr:col>71</xdr:col>
      <xdr:colOff>177800</xdr:colOff>
      <xdr:row>36</xdr:row>
      <xdr:rowOff>100736</xdr:rowOff>
    </xdr:to>
    <xdr:cxnSp macro="">
      <xdr:nvCxnSpPr>
        <xdr:cNvPr id="529" name="直線コネクタ 528"/>
        <xdr:cNvCxnSpPr/>
      </xdr:nvCxnSpPr>
      <xdr:spPr>
        <a:xfrm flipV="1">
          <a:off x="12814300" y="5883643"/>
          <a:ext cx="889000" cy="38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167289</xdr:rowOff>
    </xdr:from>
    <xdr:ext cx="534377" cy="259045"/>
    <xdr:sp macro="" textlink="">
      <xdr:nvSpPr>
        <xdr:cNvPr id="531" name="テキスト ボックス 530"/>
        <xdr:cNvSpPr txBox="1"/>
      </xdr:nvSpPr>
      <xdr:spPr>
        <a:xfrm>
          <a:off x="13436111" y="633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165219</xdr:rowOff>
    </xdr:from>
    <xdr:ext cx="534377" cy="259045"/>
    <xdr:sp macro="" textlink="">
      <xdr:nvSpPr>
        <xdr:cNvPr id="533" name="テキスト ボックス 532"/>
        <xdr:cNvSpPr txBox="1"/>
      </xdr:nvSpPr>
      <xdr:spPr>
        <a:xfrm>
          <a:off x="12547111" y="63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141021</xdr:rowOff>
    </xdr:from>
    <xdr:to>
      <xdr:col>85</xdr:col>
      <xdr:colOff>177800</xdr:colOff>
      <xdr:row>36</xdr:row>
      <xdr:rowOff>71171</xdr:rowOff>
    </xdr:to>
    <xdr:sp macro="" textlink="">
      <xdr:nvSpPr>
        <xdr:cNvPr id="539" name="楕円 538"/>
        <xdr:cNvSpPr/>
      </xdr:nvSpPr>
      <xdr:spPr>
        <a:xfrm>
          <a:off x="162687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163898</xdr:rowOff>
    </xdr:from>
    <xdr:ext cx="534377" cy="259045"/>
    <xdr:sp macro="" textlink="">
      <xdr:nvSpPr>
        <xdr:cNvPr id="540" name="消防費該当値テキスト"/>
        <xdr:cNvSpPr txBox="1"/>
      </xdr:nvSpPr>
      <xdr:spPr>
        <a:xfrm>
          <a:off x="16370300" y="59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78511</xdr:rowOff>
    </xdr:from>
    <xdr:to>
      <xdr:col>81</xdr:col>
      <xdr:colOff>101600</xdr:colOff>
      <xdr:row>35</xdr:row>
      <xdr:rowOff>8661</xdr:rowOff>
    </xdr:to>
    <xdr:sp macro="" textlink="">
      <xdr:nvSpPr>
        <xdr:cNvPr id="541" name="楕円 540"/>
        <xdr:cNvSpPr/>
      </xdr:nvSpPr>
      <xdr:spPr>
        <a:xfrm>
          <a:off x="15430500" y="59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25188</xdr:rowOff>
    </xdr:from>
    <xdr:ext cx="534377" cy="259045"/>
    <xdr:sp macro="" textlink="">
      <xdr:nvSpPr>
        <xdr:cNvPr id="542" name="テキスト ボックス 541"/>
        <xdr:cNvSpPr txBox="1"/>
      </xdr:nvSpPr>
      <xdr:spPr>
        <a:xfrm>
          <a:off x="15214111" y="56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117094</xdr:rowOff>
    </xdr:from>
    <xdr:to>
      <xdr:col>76</xdr:col>
      <xdr:colOff>165100</xdr:colOff>
      <xdr:row>36</xdr:row>
      <xdr:rowOff>47244</xdr:rowOff>
    </xdr:to>
    <xdr:sp macro="" textlink="">
      <xdr:nvSpPr>
        <xdr:cNvPr id="543" name="楕円 542"/>
        <xdr:cNvSpPr/>
      </xdr:nvSpPr>
      <xdr:spPr>
        <a:xfrm>
          <a:off x="14541500" y="61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63771</xdr:rowOff>
    </xdr:from>
    <xdr:ext cx="534377" cy="259045"/>
    <xdr:sp macro="" textlink="">
      <xdr:nvSpPr>
        <xdr:cNvPr id="544" name="テキスト ボックス 543"/>
        <xdr:cNvSpPr txBox="1"/>
      </xdr:nvSpPr>
      <xdr:spPr>
        <a:xfrm>
          <a:off x="14325111" y="589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3543</xdr:rowOff>
    </xdr:from>
    <xdr:to>
      <xdr:col>72</xdr:col>
      <xdr:colOff>38100</xdr:colOff>
      <xdr:row>34</xdr:row>
      <xdr:rowOff>105143</xdr:rowOff>
    </xdr:to>
    <xdr:sp macro="" textlink="">
      <xdr:nvSpPr>
        <xdr:cNvPr id="545" name="楕円 544"/>
        <xdr:cNvSpPr/>
      </xdr:nvSpPr>
      <xdr:spPr>
        <a:xfrm>
          <a:off x="13652500" y="58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121670</xdr:rowOff>
    </xdr:from>
    <xdr:ext cx="534377" cy="259045"/>
    <xdr:sp macro="" textlink="">
      <xdr:nvSpPr>
        <xdr:cNvPr id="546" name="テキスト ボックス 545"/>
        <xdr:cNvSpPr txBox="1"/>
      </xdr:nvSpPr>
      <xdr:spPr>
        <a:xfrm>
          <a:off x="13436111" y="56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49936</xdr:rowOff>
    </xdr:from>
    <xdr:to>
      <xdr:col>67</xdr:col>
      <xdr:colOff>101600</xdr:colOff>
      <xdr:row>36</xdr:row>
      <xdr:rowOff>151536</xdr:rowOff>
    </xdr:to>
    <xdr:sp macro="" textlink="">
      <xdr:nvSpPr>
        <xdr:cNvPr id="547" name="楕円 546"/>
        <xdr:cNvSpPr/>
      </xdr:nvSpPr>
      <xdr:spPr>
        <a:xfrm>
          <a:off x="12763500" y="62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168063</xdr:rowOff>
    </xdr:from>
    <xdr:ext cx="534377" cy="259045"/>
    <xdr:sp macro="" textlink="">
      <xdr:nvSpPr>
        <xdr:cNvPr id="548" name="テキスト ボックス 547"/>
        <xdr:cNvSpPr txBox="1"/>
      </xdr:nvSpPr>
      <xdr:spPr>
        <a:xfrm>
          <a:off x="12547111" y="59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165468</xdr:rowOff>
    </xdr:from>
    <xdr:to>
      <xdr:col>85</xdr:col>
      <xdr:colOff>127000</xdr:colOff>
      <xdr:row>58</xdr:row>
      <xdr:rowOff>24232</xdr:rowOff>
    </xdr:to>
    <xdr:cxnSp macro="">
      <xdr:nvCxnSpPr>
        <xdr:cNvPr id="578" name="直線コネクタ 577"/>
        <xdr:cNvCxnSpPr/>
      </xdr:nvCxnSpPr>
      <xdr:spPr>
        <a:xfrm>
          <a:off x="15481300" y="9938118"/>
          <a:ext cx="8382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140233</xdr:rowOff>
    </xdr:from>
    <xdr:to>
      <xdr:col>81</xdr:col>
      <xdr:colOff>50800</xdr:colOff>
      <xdr:row>57</xdr:row>
      <xdr:rowOff>165468</xdr:rowOff>
    </xdr:to>
    <xdr:cxnSp macro="">
      <xdr:nvCxnSpPr>
        <xdr:cNvPr id="581" name="直線コネクタ 580"/>
        <xdr:cNvCxnSpPr/>
      </xdr:nvCxnSpPr>
      <xdr:spPr>
        <a:xfrm>
          <a:off x="14592300" y="9912883"/>
          <a:ext cx="889000" cy="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140233</xdr:rowOff>
    </xdr:from>
    <xdr:to>
      <xdr:col>76</xdr:col>
      <xdr:colOff>114300</xdr:colOff>
      <xdr:row>58</xdr:row>
      <xdr:rowOff>38862</xdr:rowOff>
    </xdr:to>
    <xdr:cxnSp macro="">
      <xdr:nvCxnSpPr>
        <xdr:cNvPr id="584" name="直線コネクタ 583"/>
        <xdr:cNvCxnSpPr/>
      </xdr:nvCxnSpPr>
      <xdr:spPr>
        <a:xfrm flipV="1">
          <a:off x="13703300" y="9912883"/>
          <a:ext cx="889000" cy="7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8725</xdr:rowOff>
    </xdr:from>
    <xdr:to>
      <xdr:col>71</xdr:col>
      <xdr:colOff>177800</xdr:colOff>
      <xdr:row>58</xdr:row>
      <xdr:rowOff>38862</xdr:rowOff>
    </xdr:to>
    <xdr:cxnSp macro="">
      <xdr:nvCxnSpPr>
        <xdr:cNvPr id="587" name="直線コネクタ 586"/>
        <xdr:cNvCxnSpPr/>
      </xdr:nvCxnSpPr>
      <xdr:spPr>
        <a:xfrm>
          <a:off x="12814300" y="9952825"/>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144882</xdr:rowOff>
    </xdr:from>
    <xdr:to>
      <xdr:col>85</xdr:col>
      <xdr:colOff>177800</xdr:colOff>
      <xdr:row>58</xdr:row>
      <xdr:rowOff>75032</xdr:rowOff>
    </xdr:to>
    <xdr:sp macro="" textlink="">
      <xdr:nvSpPr>
        <xdr:cNvPr id="597" name="楕円 596"/>
        <xdr:cNvSpPr/>
      </xdr:nvSpPr>
      <xdr:spPr>
        <a:xfrm>
          <a:off x="16268700" y="99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123309</xdr:rowOff>
    </xdr:from>
    <xdr:ext cx="534377" cy="259045"/>
    <xdr:sp macro="" textlink="">
      <xdr:nvSpPr>
        <xdr:cNvPr id="598" name="教育費該当値テキスト"/>
        <xdr:cNvSpPr txBox="1"/>
      </xdr:nvSpPr>
      <xdr:spPr>
        <a:xfrm>
          <a:off x="16370300" y="98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114668</xdr:rowOff>
    </xdr:from>
    <xdr:to>
      <xdr:col>81</xdr:col>
      <xdr:colOff>101600</xdr:colOff>
      <xdr:row>58</xdr:row>
      <xdr:rowOff>44818</xdr:rowOff>
    </xdr:to>
    <xdr:sp macro="" textlink="">
      <xdr:nvSpPr>
        <xdr:cNvPr id="599" name="楕円 598"/>
        <xdr:cNvSpPr/>
      </xdr:nvSpPr>
      <xdr:spPr>
        <a:xfrm>
          <a:off x="15430500" y="98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35945</xdr:rowOff>
    </xdr:from>
    <xdr:ext cx="534377" cy="259045"/>
    <xdr:sp macro="" textlink="">
      <xdr:nvSpPr>
        <xdr:cNvPr id="600" name="テキスト ボックス 599"/>
        <xdr:cNvSpPr txBox="1"/>
      </xdr:nvSpPr>
      <xdr:spPr>
        <a:xfrm>
          <a:off x="15214111" y="99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89433</xdr:rowOff>
    </xdr:from>
    <xdr:to>
      <xdr:col>76</xdr:col>
      <xdr:colOff>165100</xdr:colOff>
      <xdr:row>58</xdr:row>
      <xdr:rowOff>19583</xdr:rowOff>
    </xdr:to>
    <xdr:sp macro="" textlink="">
      <xdr:nvSpPr>
        <xdr:cNvPr id="601" name="楕円 600"/>
        <xdr:cNvSpPr/>
      </xdr:nvSpPr>
      <xdr:spPr>
        <a:xfrm>
          <a:off x="14541500" y="98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10710</xdr:rowOff>
    </xdr:from>
    <xdr:ext cx="534377" cy="259045"/>
    <xdr:sp macro="" textlink="">
      <xdr:nvSpPr>
        <xdr:cNvPr id="602" name="テキスト ボックス 601"/>
        <xdr:cNvSpPr txBox="1"/>
      </xdr:nvSpPr>
      <xdr:spPr>
        <a:xfrm>
          <a:off x="14325111" y="99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159512</xdr:rowOff>
    </xdr:from>
    <xdr:to>
      <xdr:col>72</xdr:col>
      <xdr:colOff>38100</xdr:colOff>
      <xdr:row>58</xdr:row>
      <xdr:rowOff>89662</xdr:rowOff>
    </xdr:to>
    <xdr:sp macro="" textlink="">
      <xdr:nvSpPr>
        <xdr:cNvPr id="603" name="楕円 602"/>
        <xdr:cNvSpPr/>
      </xdr:nvSpPr>
      <xdr:spPr>
        <a:xfrm>
          <a:off x="13652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80789</xdr:rowOff>
    </xdr:from>
    <xdr:ext cx="534377" cy="259045"/>
    <xdr:sp macro="" textlink="">
      <xdr:nvSpPr>
        <xdr:cNvPr id="604" name="テキスト ボックス 603"/>
        <xdr:cNvSpPr txBox="1"/>
      </xdr:nvSpPr>
      <xdr:spPr>
        <a:xfrm>
          <a:off x="13436111" y="100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129375</xdr:rowOff>
    </xdr:from>
    <xdr:to>
      <xdr:col>67</xdr:col>
      <xdr:colOff>101600</xdr:colOff>
      <xdr:row>58</xdr:row>
      <xdr:rowOff>59525</xdr:rowOff>
    </xdr:to>
    <xdr:sp macro="" textlink="">
      <xdr:nvSpPr>
        <xdr:cNvPr id="605" name="楕円 604"/>
        <xdr:cNvSpPr/>
      </xdr:nvSpPr>
      <xdr:spPr>
        <a:xfrm>
          <a:off x="12763500" y="99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50652</xdr:rowOff>
    </xdr:from>
    <xdr:ext cx="534377" cy="259045"/>
    <xdr:sp macro="" textlink="">
      <xdr:nvSpPr>
        <xdr:cNvPr id="606" name="テキスト ボックス 605"/>
        <xdr:cNvSpPr txBox="1"/>
      </xdr:nvSpPr>
      <xdr:spPr>
        <a:xfrm>
          <a:off x="12547111" y="999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98689</xdr:rowOff>
    </xdr:from>
    <xdr:to>
      <xdr:col>81</xdr:col>
      <xdr:colOff>50800</xdr:colOff>
      <xdr:row>79</xdr:row>
      <xdr:rowOff>98879</xdr:rowOff>
    </xdr:to>
    <xdr:cxnSp macro="">
      <xdr:nvCxnSpPr>
        <xdr:cNvPr id="640" name="直線コネクタ 639"/>
        <xdr:cNvCxnSpPr/>
      </xdr:nvCxnSpPr>
      <xdr:spPr>
        <a:xfrm>
          <a:off x="14592300" y="1364323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94672</xdr:rowOff>
    </xdr:from>
    <xdr:to>
      <xdr:col>76</xdr:col>
      <xdr:colOff>114300</xdr:colOff>
      <xdr:row>79</xdr:row>
      <xdr:rowOff>98689</xdr:rowOff>
    </xdr:to>
    <xdr:cxnSp macro="">
      <xdr:nvCxnSpPr>
        <xdr:cNvPr id="643" name="直線コネクタ 642"/>
        <xdr:cNvCxnSpPr/>
      </xdr:nvCxnSpPr>
      <xdr:spPr>
        <a:xfrm>
          <a:off x="13703300" y="13639222"/>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94672</xdr:rowOff>
    </xdr:from>
    <xdr:to>
      <xdr:col>71</xdr:col>
      <xdr:colOff>177800</xdr:colOff>
      <xdr:row>79</xdr:row>
      <xdr:rowOff>95772</xdr:rowOff>
    </xdr:to>
    <xdr:cxnSp macro="">
      <xdr:nvCxnSpPr>
        <xdr:cNvPr id="646" name="直線コネクタ 645"/>
        <xdr:cNvCxnSpPr/>
      </xdr:nvCxnSpPr>
      <xdr:spPr>
        <a:xfrm flipV="1">
          <a:off x="12814300" y="13639222"/>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249299" cy="259045"/>
    <xdr:sp macro="" textlink="">
      <xdr:nvSpPr>
        <xdr:cNvPr id="657" name="災害復旧費該当値テキスト"/>
        <xdr:cNvSpPr txBox="1"/>
      </xdr:nvSpPr>
      <xdr:spPr>
        <a:xfrm>
          <a:off x="16370300" y="13520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47889</xdr:rowOff>
    </xdr:from>
    <xdr:to>
      <xdr:col>76</xdr:col>
      <xdr:colOff>165100</xdr:colOff>
      <xdr:row>79</xdr:row>
      <xdr:rowOff>149489</xdr:rowOff>
    </xdr:to>
    <xdr:sp macro="" textlink="">
      <xdr:nvSpPr>
        <xdr:cNvPr id="660" name="楕円 659"/>
        <xdr:cNvSpPr/>
      </xdr:nvSpPr>
      <xdr:spPr>
        <a:xfrm>
          <a:off x="14541500" y="135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140616</xdr:rowOff>
    </xdr:from>
    <xdr:ext cx="313932" cy="259045"/>
    <xdr:sp macro="" textlink="">
      <xdr:nvSpPr>
        <xdr:cNvPr id="661" name="テキスト ボックス 660"/>
        <xdr:cNvSpPr txBox="1"/>
      </xdr:nvSpPr>
      <xdr:spPr>
        <a:xfrm>
          <a:off x="14435333" y="136851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43872</xdr:rowOff>
    </xdr:from>
    <xdr:to>
      <xdr:col>72</xdr:col>
      <xdr:colOff>38100</xdr:colOff>
      <xdr:row>79</xdr:row>
      <xdr:rowOff>145472</xdr:rowOff>
    </xdr:to>
    <xdr:sp macro="" textlink="">
      <xdr:nvSpPr>
        <xdr:cNvPr id="662" name="楕円 661"/>
        <xdr:cNvSpPr/>
      </xdr:nvSpPr>
      <xdr:spPr>
        <a:xfrm>
          <a:off x="13652500" y="135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136599</xdr:rowOff>
    </xdr:from>
    <xdr:ext cx="469744" cy="259045"/>
    <xdr:sp macro="" textlink="">
      <xdr:nvSpPr>
        <xdr:cNvPr id="663" name="テキスト ボックス 662"/>
        <xdr:cNvSpPr txBox="1"/>
      </xdr:nvSpPr>
      <xdr:spPr>
        <a:xfrm>
          <a:off x="13468428" y="1368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44972</xdr:rowOff>
    </xdr:from>
    <xdr:to>
      <xdr:col>67</xdr:col>
      <xdr:colOff>101600</xdr:colOff>
      <xdr:row>79</xdr:row>
      <xdr:rowOff>146572</xdr:rowOff>
    </xdr:to>
    <xdr:sp macro="" textlink="">
      <xdr:nvSpPr>
        <xdr:cNvPr id="664" name="楕円 663"/>
        <xdr:cNvSpPr/>
      </xdr:nvSpPr>
      <xdr:spPr>
        <a:xfrm>
          <a:off x="12763500" y="13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137699</xdr:rowOff>
    </xdr:from>
    <xdr:ext cx="378565" cy="259045"/>
    <xdr:sp macro="" textlink="">
      <xdr:nvSpPr>
        <xdr:cNvPr id="665" name="テキスト ボックス 664"/>
        <xdr:cNvSpPr txBox="1"/>
      </xdr:nvSpPr>
      <xdr:spPr>
        <a:xfrm>
          <a:off x="12625017" y="136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145118</xdr:rowOff>
    </xdr:from>
    <xdr:to>
      <xdr:col>85</xdr:col>
      <xdr:colOff>127000</xdr:colOff>
      <xdr:row>95</xdr:row>
      <xdr:rowOff>17171</xdr:rowOff>
    </xdr:to>
    <xdr:cxnSp macro="">
      <xdr:nvCxnSpPr>
        <xdr:cNvPr id="690" name="直線コネクタ 689"/>
        <xdr:cNvCxnSpPr/>
      </xdr:nvCxnSpPr>
      <xdr:spPr>
        <a:xfrm flipV="1">
          <a:off x="15481300" y="16261418"/>
          <a:ext cx="8382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1" name="公債費平均値テキスト"/>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169315</xdr:rowOff>
    </xdr:from>
    <xdr:to>
      <xdr:col>81</xdr:col>
      <xdr:colOff>50800</xdr:colOff>
      <xdr:row>95</xdr:row>
      <xdr:rowOff>17171</xdr:rowOff>
    </xdr:to>
    <xdr:cxnSp macro="">
      <xdr:nvCxnSpPr>
        <xdr:cNvPr id="693" name="直線コネクタ 692"/>
        <xdr:cNvCxnSpPr/>
      </xdr:nvCxnSpPr>
      <xdr:spPr>
        <a:xfrm>
          <a:off x="14592300" y="16285615"/>
          <a:ext cx="889000" cy="1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5" name="テキスト ボックス 694"/>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169315</xdr:rowOff>
    </xdr:from>
    <xdr:to>
      <xdr:col>76</xdr:col>
      <xdr:colOff>114300</xdr:colOff>
      <xdr:row>95</xdr:row>
      <xdr:rowOff>11078</xdr:rowOff>
    </xdr:to>
    <xdr:cxnSp macro="">
      <xdr:nvCxnSpPr>
        <xdr:cNvPr id="696" name="直線コネクタ 695"/>
        <xdr:cNvCxnSpPr/>
      </xdr:nvCxnSpPr>
      <xdr:spPr>
        <a:xfrm flipV="1">
          <a:off x="13703300" y="16285615"/>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77087</xdr:rowOff>
    </xdr:from>
    <xdr:to>
      <xdr:col>71</xdr:col>
      <xdr:colOff>177800</xdr:colOff>
      <xdr:row>95</xdr:row>
      <xdr:rowOff>11078</xdr:rowOff>
    </xdr:to>
    <xdr:cxnSp macro="">
      <xdr:nvCxnSpPr>
        <xdr:cNvPr id="699" name="直線コネクタ 698"/>
        <xdr:cNvCxnSpPr/>
      </xdr:nvCxnSpPr>
      <xdr:spPr>
        <a:xfrm>
          <a:off x="12814300" y="16193387"/>
          <a:ext cx="889000" cy="10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703" name="テキスト ボックス 702"/>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94318</xdr:rowOff>
    </xdr:from>
    <xdr:to>
      <xdr:col>85</xdr:col>
      <xdr:colOff>177800</xdr:colOff>
      <xdr:row>95</xdr:row>
      <xdr:rowOff>24468</xdr:rowOff>
    </xdr:to>
    <xdr:sp macro="" textlink="">
      <xdr:nvSpPr>
        <xdr:cNvPr id="709" name="楕円 708"/>
        <xdr:cNvSpPr/>
      </xdr:nvSpPr>
      <xdr:spPr>
        <a:xfrm>
          <a:off x="16268700" y="162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117195</xdr:rowOff>
    </xdr:from>
    <xdr:ext cx="534377" cy="259045"/>
    <xdr:sp macro="" textlink="">
      <xdr:nvSpPr>
        <xdr:cNvPr id="710" name="公債費該当値テキスト"/>
        <xdr:cNvSpPr txBox="1"/>
      </xdr:nvSpPr>
      <xdr:spPr>
        <a:xfrm>
          <a:off x="16370300" y="1606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137821</xdr:rowOff>
    </xdr:from>
    <xdr:to>
      <xdr:col>81</xdr:col>
      <xdr:colOff>101600</xdr:colOff>
      <xdr:row>95</xdr:row>
      <xdr:rowOff>67971</xdr:rowOff>
    </xdr:to>
    <xdr:sp macro="" textlink="">
      <xdr:nvSpPr>
        <xdr:cNvPr id="711" name="楕円 710"/>
        <xdr:cNvSpPr/>
      </xdr:nvSpPr>
      <xdr:spPr>
        <a:xfrm>
          <a:off x="15430500" y="162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84498</xdr:rowOff>
    </xdr:from>
    <xdr:ext cx="534377" cy="259045"/>
    <xdr:sp macro="" textlink="">
      <xdr:nvSpPr>
        <xdr:cNvPr id="712" name="テキスト ボックス 711"/>
        <xdr:cNvSpPr txBox="1"/>
      </xdr:nvSpPr>
      <xdr:spPr>
        <a:xfrm>
          <a:off x="15214111" y="160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118515</xdr:rowOff>
    </xdr:from>
    <xdr:to>
      <xdr:col>76</xdr:col>
      <xdr:colOff>165100</xdr:colOff>
      <xdr:row>95</xdr:row>
      <xdr:rowOff>48665</xdr:rowOff>
    </xdr:to>
    <xdr:sp macro="" textlink="">
      <xdr:nvSpPr>
        <xdr:cNvPr id="713" name="楕円 712"/>
        <xdr:cNvSpPr/>
      </xdr:nvSpPr>
      <xdr:spPr>
        <a:xfrm>
          <a:off x="14541500" y="162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65192</xdr:rowOff>
    </xdr:from>
    <xdr:ext cx="534377" cy="259045"/>
    <xdr:sp macro="" textlink="">
      <xdr:nvSpPr>
        <xdr:cNvPr id="714" name="テキスト ボックス 713"/>
        <xdr:cNvSpPr txBox="1"/>
      </xdr:nvSpPr>
      <xdr:spPr>
        <a:xfrm>
          <a:off x="14325111" y="1601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131728</xdr:rowOff>
    </xdr:from>
    <xdr:to>
      <xdr:col>72</xdr:col>
      <xdr:colOff>38100</xdr:colOff>
      <xdr:row>95</xdr:row>
      <xdr:rowOff>61878</xdr:rowOff>
    </xdr:to>
    <xdr:sp macro="" textlink="">
      <xdr:nvSpPr>
        <xdr:cNvPr id="715" name="楕円 714"/>
        <xdr:cNvSpPr/>
      </xdr:nvSpPr>
      <xdr:spPr>
        <a:xfrm>
          <a:off x="13652500" y="162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53005</xdr:rowOff>
    </xdr:from>
    <xdr:ext cx="534377" cy="259045"/>
    <xdr:sp macro="" textlink="">
      <xdr:nvSpPr>
        <xdr:cNvPr id="716" name="テキスト ボックス 715"/>
        <xdr:cNvSpPr txBox="1"/>
      </xdr:nvSpPr>
      <xdr:spPr>
        <a:xfrm>
          <a:off x="13436111" y="1634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26287</xdr:rowOff>
    </xdr:from>
    <xdr:to>
      <xdr:col>67</xdr:col>
      <xdr:colOff>101600</xdr:colOff>
      <xdr:row>94</xdr:row>
      <xdr:rowOff>127887</xdr:rowOff>
    </xdr:to>
    <xdr:sp macro="" textlink="">
      <xdr:nvSpPr>
        <xdr:cNvPr id="717" name="楕円 716"/>
        <xdr:cNvSpPr/>
      </xdr:nvSpPr>
      <xdr:spPr>
        <a:xfrm>
          <a:off x="12763500" y="161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144414</xdr:rowOff>
    </xdr:from>
    <xdr:ext cx="599010" cy="259045"/>
    <xdr:sp macro="" textlink="">
      <xdr:nvSpPr>
        <xdr:cNvPr id="718" name="テキスト ボックス 717"/>
        <xdr:cNvSpPr txBox="1"/>
      </xdr:nvSpPr>
      <xdr:spPr>
        <a:xfrm>
          <a:off x="12514795" y="1591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から継続して上回り、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7,723</a:t>
          </a:r>
          <a:r>
            <a:rPr kumimoji="1" lang="ja-JP" altLang="en-US" sz="1300">
              <a:latin typeface="ＭＳ Ｐゴシック" panose="020B0600070205080204" pitchFamily="50" charset="-128"/>
              <a:ea typeface="ＭＳ Ｐゴシック" panose="020B0600070205080204" pitchFamily="50" charset="-128"/>
            </a:rPr>
            <a:t>円と類似団体を</a:t>
          </a:r>
          <a:r>
            <a:rPr kumimoji="1" lang="en-US" altLang="ja-JP" sz="1300">
              <a:latin typeface="ＭＳ Ｐゴシック" panose="020B0600070205080204" pitchFamily="50" charset="-128"/>
              <a:ea typeface="ＭＳ Ｐゴシック" panose="020B0600070205080204" pitchFamily="50" charset="-128"/>
            </a:rPr>
            <a:t>501</a:t>
          </a:r>
          <a:r>
            <a:rPr kumimoji="1" lang="ja-JP" altLang="en-US" sz="1300">
              <a:latin typeface="ＭＳ Ｐゴシック" panose="020B0600070205080204" pitchFamily="50" charset="-128"/>
              <a:ea typeface="ＭＳ Ｐゴシック" panose="020B0600070205080204" pitchFamily="50" charset="-128"/>
            </a:rPr>
            <a:t>円上回っている。総務費は新庁舎完成による建設事業費等の減により、対前年度比</a:t>
          </a:r>
          <a:r>
            <a:rPr kumimoji="1" lang="en-US" altLang="ja-JP" sz="1300">
              <a:latin typeface="ＭＳ Ｐゴシック" panose="020B0600070205080204" pitchFamily="50" charset="-128"/>
              <a:ea typeface="ＭＳ Ｐゴシック" panose="020B0600070205080204" pitchFamily="50" charset="-128"/>
            </a:rPr>
            <a:t>172,053</a:t>
          </a:r>
          <a:r>
            <a:rPr kumimoji="1" lang="ja-JP" altLang="en-US" sz="1300">
              <a:latin typeface="ＭＳ Ｐゴシック" panose="020B0600070205080204" pitchFamily="50" charset="-128"/>
              <a:ea typeface="ＭＳ Ｐゴシック" panose="020B0600070205080204" pitchFamily="50" charset="-128"/>
            </a:rPr>
            <a:t>円減、類似団体平均を</a:t>
          </a:r>
          <a:r>
            <a:rPr kumimoji="1" lang="en-US" altLang="ja-JP" sz="1300">
              <a:latin typeface="ＭＳ Ｐゴシック" panose="020B0600070205080204" pitchFamily="50" charset="-128"/>
              <a:ea typeface="ＭＳ Ｐゴシック" panose="020B0600070205080204" pitchFamily="50" charset="-128"/>
            </a:rPr>
            <a:t>44,873</a:t>
          </a:r>
          <a:r>
            <a:rPr kumimoji="1" lang="ja-JP" altLang="en-US" sz="1300">
              <a:latin typeface="ＭＳ Ｐゴシック" panose="020B0600070205080204" pitchFamily="50" charset="-128"/>
              <a:ea typeface="ＭＳ Ｐゴシック" panose="020B0600070205080204" pitchFamily="50" charset="-128"/>
            </a:rPr>
            <a:t>円下回った。民生費では類似団体を</a:t>
          </a:r>
          <a:r>
            <a:rPr kumimoji="1" lang="en-US" altLang="ja-JP" sz="1300">
              <a:latin typeface="ＭＳ Ｐゴシック" panose="020B0600070205080204" pitchFamily="50" charset="-128"/>
              <a:ea typeface="ＭＳ Ｐゴシック" panose="020B0600070205080204" pitchFamily="50" charset="-128"/>
            </a:rPr>
            <a:t>19,988</a:t>
          </a:r>
          <a:r>
            <a:rPr kumimoji="1" lang="ja-JP" altLang="en-US" sz="1300">
              <a:latin typeface="ＭＳ Ｐゴシック" panose="020B0600070205080204" pitchFamily="50" charset="-128"/>
              <a:ea typeface="ＭＳ Ｐゴシック" panose="020B0600070205080204" pitchFamily="50" charset="-128"/>
            </a:rPr>
            <a:t>円下回り、、臨時福祉給付金は実施されなかったものの、保育所入所児の増などにより対前年度比で</a:t>
          </a:r>
          <a:r>
            <a:rPr kumimoji="1" lang="en-US" altLang="ja-JP" sz="1300">
              <a:latin typeface="ＭＳ Ｐゴシック" panose="020B0600070205080204" pitchFamily="50" charset="-128"/>
              <a:ea typeface="ＭＳ Ｐゴシック" panose="020B0600070205080204" pitchFamily="50" charset="-128"/>
            </a:rPr>
            <a:t>2,208</a:t>
          </a:r>
          <a:r>
            <a:rPr kumimoji="1" lang="ja-JP" altLang="en-US" sz="1300">
              <a:latin typeface="ＭＳ Ｐゴシック" panose="020B0600070205080204" pitchFamily="50" charset="-128"/>
              <a:ea typeface="ＭＳ Ｐゴシック" panose="020B0600070205080204" pitchFamily="50" charset="-128"/>
            </a:rPr>
            <a:t>円減に止まり、住民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a:t>
          </a:r>
          <a:r>
            <a:rPr kumimoji="1" lang="en-US" altLang="ja-JP" sz="1300">
              <a:latin typeface="ＭＳ Ｐゴシック" panose="020B0600070205080204" pitchFamily="50" charset="-128"/>
              <a:ea typeface="ＭＳ Ｐゴシック" panose="020B0600070205080204" pitchFamily="50" charset="-128"/>
            </a:rPr>
            <a:t>149,263</a:t>
          </a:r>
          <a:r>
            <a:rPr kumimoji="1" lang="ja-JP" altLang="en-US" sz="1300">
              <a:latin typeface="ＭＳ Ｐゴシック" panose="020B0600070205080204" pitchFamily="50" charset="-128"/>
              <a:ea typeface="ＭＳ Ｐゴシック" panose="020B0600070205080204" pitchFamily="50" charset="-128"/>
            </a:rPr>
            <a:t>円となった。衛生費では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から継続している小泊不燃物処分場適正化事業</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により、類似団体を</a:t>
          </a:r>
          <a:r>
            <a:rPr kumimoji="1" lang="en-US" altLang="ja-JP" sz="1300">
              <a:latin typeface="ＭＳ Ｐゴシック" panose="020B0600070205080204" pitchFamily="50" charset="-128"/>
              <a:ea typeface="ＭＳ Ｐゴシック" panose="020B0600070205080204" pitchFamily="50" charset="-128"/>
            </a:rPr>
            <a:t>1,834</a:t>
          </a:r>
          <a:r>
            <a:rPr kumimoji="1" lang="ja-JP" altLang="en-US" sz="1300">
              <a:latin typeface="ＭＳ Ｐゴシック" panose="020B0600070205080204" pitchFamily="50" charset="-128"/>
              <a:ea typeface="ＭＳ Ｐゴシック" panose="020B0600070205080204" pitchFamily="50" charset="-128"/>
            </a:rPr>
            <a:t>円下回ったものの増となっている。農林水産業は当町の基幹産業であるが、その決算額は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からほぼ継続して下回り、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も</a:t>
          </a:r>
          <a:r>
            <a:rPr kumimoji="1" lang="en-US" altLang="ja-JP" sz="1300">
              <a:latin typeface="ＭＳ Ｐゴシック" panose="020B0600070205080204" pitchFamily="50" charset="-128"/>
              <a:ea typeface="ＭＳ Ｐゴシック" panose="020B0600070205080204" pitchFamily="50" charset="-128"/>
            </a:rPr>
            <a:t>5,501</a:t>
          </a:r>
          <a:r>
            <a:rPr kumimoji="1" lang="ja-JP" altLang="en-US" sz="1300">
              <a:latin typeface="ＭＳ Ｐゴシック" panose="020B0600070205080204" pitchFamily="50" charset="-128"/>
              <a:ea typeface="ＭＳ Ｐゴシック" panose="020B0600070205080204" pitchFamily="50" charset="-128"/>
            </a:rPr>
            <a:t>円下回っわものの、継続する県営十三湖地区経営体育成基盤整備事業</a:t>
          </a:r>
          <a:r>
            <a:rPr kumimoji="1" lang="en-US" altLang="ja-JP" sz="1300">
              <a:latin typeface="ＭＳ Ｐゴシック" panose="020B0600070205080204" pitchFamily="50" charset="-128"/>
              <a:ea typeface="ＭＳ Ｐゴシック" panose="020B0600070205080204" pitchFamily="50" charset="-128"/>
            </a:rPr>
            <a:t>(221</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などにより、対前年比で</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円増となった。商工費では継続して類似団体平均を大きく下回っており、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も類似団体平均を</a:t>
          </a:r>
          <a:r>
            <a:rPr kumimoji="1" lang="en-US" altLang="ja-JP" sz="1300">
              <a:latin typeface="ＭＳ Ｐゴシック" panose="020B0600070205080204" pitchFamily="50" charset="-128"/>
              <a:ea typeface="ＭＳ Ｐゴシック" panose="020B0600070205080204" pitchFamily="50" charset="-128"/>
            </a:rPr>
            <a:t>18,521</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7,069</a:t>
          </a:r>
          <a:r>
            <a:rPr kumimoji="1" lang="ja-JP" altLang="en-US" sz="1300">
              <a:latin typeface="ＭＳ Ｐゴシック" panose="020B0600070205080204" pitchFamily="50" charset="-128"/>
              <a:ea typeface="ＭＳ Ｐゴシック" panose="020B0600070205080204" pitchFamily="50" charset="-128"/>
            </a:rPr>
            <a:t>円となっている。土木費は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1,176</a:t>
          </a:r>
          <a:r>
            <a:rPr kumimoji="1" lang="ja-JP" altLang="en-US" sz="1300">
              <a:latin typeface="ＭＳ Ｐゴシック" panose="020B0600070205080204" pitchFamily="50" charset="-128"/>
              <a:ea typeface="ＭＳ Ｐゴシック" panose="020B0600070205080204" pitchFamily="50" charset="-128"/>
            </a:rPr>
            <a:t>円上回ったが、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から下回り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では</a:t>
          </a:r>
          <a:r>
            <a:rPr kumimoji="1" lang="en-US" altLang="ja-JP" sz="1300">
              <a:latin typeface="ＭＳ Ｐゴシック" panose="020B0600070205080204" pitchFamily="50" charset="-128"/>
              <a:ea typeface="ＭＳ Ｐゴシック" panose="020B0600070205080204" pitchFamily="50" charset="-128"/>
            </a:rPr>
            <a:t>13,863</a:t>
          </a:r>
          <a:r>
            <a:rPr kumimoji="1" lang="ja-JP" altLang="en-US" sz="1300">
              <a:latin typeface="ＭＳ Ｐゴシック" panose="020B0600070205080204" pitchFamily="50" charset="-128"/>
              <a:ea typeface="ＭＳ Ｐゴシック" panose="020B0600070205080204" pitchFamily="50" charset="-128"/>
            </a:rPr>
            <a:t>円下回っている。消防費では防災行政用無線更新事業</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が終了し、対前年比</a:t>
          </a:r>
          <a:r>
            <a:rPr kumimoji="1" lang="en-US" altLang="ja-JP" sz="1300">
              <a:latin typeface="ＭＳ Ｐゴシック" panose="020B0600070205080204" pitchFamily="50" charset="-128"/>
              <a:ea typeface="ＭＳ Ｐゴシック" panose="020B0600070205080204" pitchFamily="50" charset="-128"/>
            </a:rPr>
            <a:t>18,422</a:t>
          </a:r>
          <a:r>
            <a:rPr kumimoji="1" lang="ja-JP" altLang="en-US" sz="1300">
              <a:latin typeface="ＭＳ Ｐゴシック" panose="020B0600070205080204" pitchFamily="50" charset="-128"/>
              <a:ea typeface="ＭＳ Ｐゴシック" panose="020B0600070205080204" pitchFamily="50" charset="-128"/>
            </a:rPr>
            <a:t>円減となったものの、類似団体平均を</a:t>
          </a:r>
          <a:r>
            <a:rPr kumimoji="1" lang="en-US" altLang="ja-JP" sz="1300">
              <a:latin typeface="ＭＳ Ｐゴシック" panose="020B0600070205080204" pitchFamily="50" charset="-128"/>
              <a:ea typeface="ＭＳ Ｐゴシック" panose="020B0600070205080204" pitchFamily="50" charset="-128"/>
            </a:rPr>
            <a:t>6,841</a:t>
          </a:r>
          <a:r>
            <a:rPr kumimoji="1" lang="ja-JP" altLang="en-US" sz="1300">
              <a:latin typeface="ＭＳ Ｐゴシック" panose="020B0600070205080204" pitchFamily="50" charset="-128"/>
              <a:ea typeface="ＭＳ Ｐゴシック" panose="020B0600070205080204" pitchFamily="50" charset="-128"/>
            </a:rPr>
            <a:t>円上回る結果となった。教育費は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以降継続して類似団体を下回っており、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で対前年度比で</a:t>
          </a:r>
          <a:r>
            <a:rPr kumimoji="1" lang="en-US" altLang="ja-JP" sz="1300">
              <a:latin typeface="ＭＳ Ｐゴシック" panose="020B0600070205080204" pitchFamily="50" charset="-128"/>
              <a:ea typeface="ＭＳ Ｐゴシック" panose="020B0600070205080204" pitchFamily="50" charset="-128"/>
            </a:rPr>
            <a:t>2,379</a:t>
          </a:r>
          <a:r>
            <a:rPr kumimoji="1" lang="ja-JP" altLang="en-US" sz="1300">
              <a:latin typeface="ＭＳ Ｐゴシック" panose="020B0600070205080204" pitchFamily="50" charset="-128"/>
              <a:ea typeface="ＭＳ Ｐゴシック" panose="020B0600070205080204" pitchFamily="50" charset="-128"/>
            </a:rPr>
            <a:t>円減、類似団体平均を</a:t>
          </a:r>
          <a:r>
            <a:rPr kumimoji="1" lang="en-US" altLang="ja-JP" sz="1300">
              <a:latin typeface="ＭＳ Ｐゴシック" panose="020B0600070205080204" pitchFamily="50" charset="-128"/>
              <a:ea typeface="ＭＳ Ｐゴシック" panose="020B0600070205080204" pitchFamily="50" charset="-128"/>
            </a:rPr>
            <a:t>17,818</a:t>
          </a:r>
          <a:r>
            <a:rPr kumimoji="1" lang="ja-JP" altLang="en-US" sz="1300">
              <a:latin typeface="ＭＳ Ｐゴシック" panose="020B0600070205080204" pitchFamily="50" charset="-128"/>
              <a:ea typeface="ＭＳ Ｐゴシック" panose="020B0600070205080204" pitchFamily="50" charset="-128"/>
            </a:rPr>
            <a:t>円下回っており、少子化の進行が顕著な結果となっている。公債費は</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以降、住民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人当たり決算額が微減傾向にあったが、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は対前年比</a:t>
          </a:r>
          <a:r>
            <a:rPr kumimoji="1" lang="en-US" altLang="ja-JP" sz="1300">
              <a:latin typeface="ＭＳ Ｐゴシック" panose="020B0600070205080204" pitchFamily="50" charset="-128"/>
              <a:ea typeface="ＭＳ Ｐゴシック" panose="020B0600070205080204" pitchFamily="50" charset="-128"/>
            </a:rPr>
            <a:t>7,612</a:t>
          </a:r>
          <a:r>
            <a:rPr kumimoji="1" lang="ja-JP" altLang="en-US" sz="1300">
              <a:latin typeface="ＭＳ Ｐゴシック" panose="020B0600070205080204" pitchFamily="50" charset="-128"/>
              <a:ea typeface="ＭＳ Ｐゴシック" panose="020B0600070205080204" pitchFamily="50" charset="-128"/>
            </a:rPr>
            <a:t>円増となり、今後も新庁舎建設事業、継続中の公営住宅建設事業の元金償還が始まっていくため、増傾向で推移する見込みである。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年度の町村合併以降、退職者不補充等の歳出削減に努め、公債費も平成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年度をピークに減少傾向が続き実質収支等が改善されてきたところ。平成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年度決算における実質収支額と財政調整基金の合計は</a:t>
          </a:r>
          <a:r>
            <a:rPr kumimoji="1" lang="en-US" altLang="ja-JP" sz="1400">
              <a:latin typeface="ＭＳ ゴシック" pitchFamily="49" charset="-128"/>
              <a:ea typeface="ＭＳ ゴシック" pitchFamily="49" charset="-128"/>
            </a:rPr>
            <a:t>1,610</a:t>
          </a:r>
          <a:r>
            <a:rPr kumimoji="1" lang="ja-JP" altLang="en-US" sz="1400">
              <a:latin typeface="ＭＳ ゴシック" pitchFamily="49" charset="-128"/>
              <a:ea typeface="ＭＳ ゴシック" pitchFamily="49" charset="-128"/>
            </a:rPr>
            <a:t>百万円となり、平成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866</a:t>
          </a:r>
          <a:r>
            <a:rPr kumimoji="1" lang="ja-JP" altLang="en-US" sz="1400">
              <a:latin typeface="ＭＳ ゴシック" pitchFamily="49" charset="-128"/>
              <a:ea typeface="ＭＳ ゴシック" pitchFamily="49" charset="-128"/>
            </a:rPr>
            <a:t>百万円増、標準財政規模に占める割合は</a:t>
          </a:r>
          <a:r>
            <a:rPr kumimoji="1" lang="en-US" altLang="ja-JP" sz="1400">
              <a:latin typeface="ＭＳ ゴシック" pitchFamily="49" charset="-128"/>
              <a:ea typeface="ＭＳ ゴシック" pitchFamily="49" charset="-128"/>
            </a:rPr>
            <a:t>16.90</a:t>
          </a:r>
          <a:r>
            <a:rPr kumimoji="1" lang="ja-JP" altLang="en-US" sz="1400">
              <a:latin typeface="ＭＳ ゴシック" pitchFamily="49" charset="-128"/>
              <a:ea typeface="ＭＳ ゴシック" pitchFamily="49" charset="-128"/>
            </a:rPr>
            <a:t>ポイントの増となった。平成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年度の比較では、人件費が△</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百万円、公債費で△</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百万円となっている。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赤字額△</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をピークに年々減少し、平成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年度決算で全会計の黒字化を達成し、平成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年度の国民健康保険事業では、臓器移植と肝炎の新薬の突発的な影響により医療費が増大し赤字となったものの、</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以降は黒字決算を保持している。</a:t>
          </a:r>
        </a:p>
        <a:p>
          <a:r>
            <a:rPr kumimoji="1" lang="ja-JP" altLang="en-US" sz="1400">
              <a:latin typeface="ＭＳ ゴシック" pitchFamily="49" charset="-128"/>
              <a:ea typeface="ＭＳ ゴシック" pitchFamily="49" charset="-128"/>
            </a:rPr>
            <a:t>　今後も歳入の確保に取り組むとともにまた事務事業の見直しなど歳出削減を実施し、必要に応じて一般会計繰出金を確保し、連結実質赤字比率の改善に継続的に努め、更なる健全な財政運営を目指していく。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7471708</v>
      </c>
      <c r="BO4" s="441"/>
      <c r="BP4" s="441"/>
      <c r="BQ4" s="441"/>
      <c r="BR4" s="441"/>
      <c r="BS4" s="441"/>
      <c r="BT4" s="441"/>
      <c r="BU4" s="442"/>
      <c r="BV4" s="440">
        <v>9661437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v>
      </c>
      <c r="CU4" s="622"/>
      <c r="CV4" s="622"/>
      <c r="CW4" s="622"/>
      <c r="CX4" s="622"/>
      <c r="CY4" s="622"/>
      <c r="CZ4" s="622"/>
      <c r="DA4" s="623"/>
      <c r="DB4" s="621">
        <v>3.3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7331388</v>
      </c>
      <c r="BO5" s="446"/>
      <c r="BP5" s="446"/>
      <c r="BQ5" s="446"/>
      <c r="BR5" s="446"/>
      <c r="BS5" s="446"/>
      <c r="BT5" s="446"/>
      <c r="BU5" s="447"/>
      <c r="BV5" s="445">
        <v>9508484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94.7</v>
      </c>
      <c r="CU5" s="416"/>
      <c r="CV5" s="416"/>
      <c r="CW5" s="416"/>
      <c r="CX5" s="416"/>
      <c r="CY5" s="416"/>
      <c r="CZ5" s="416"/>
      <c r="DA5" s="417"/>
      <c r="DB5" s="415">
        <v>91.2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140320</v>
      </c>
      <c r="BO6" s="446"/>
      <c r="BP6" s="446"/>
      <c r="BQ6" s="446"/>
      <c r="BR6" s="446"/>
      <c r="BS6" s="446"/>
      <c r="BT6" s="446"/>
      <c r="BU6" s="447"/>
      <c r="BV6" s="445">
        <v>152953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98.5</v>
      </c>
      <c r="CU6" s="596"/>
      <c r="CV6" s="596"/>
      <c r="CW6" s="596"/>
      <c r="CX6" s="596"/>
      <c r="CY6" s="596"/>
      <c r="CZ6" s="596"/>
      <c r="DA6" s="597"/>
      <c r="DB6" s="595">
        <v>94.8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4607734</v>
      </c>
      <c r="CU7" s="446"/>
      <c r="CV7" s="446"/>
      <c r="CW7" s="446"/>
      <c r="CX7" s="446"/>
      <c r="CY7" s="446"/>
      <c r="CZ7" s="446"/>
      <c r="DA7" s="447"/>
      <c r="DB7" s="445">
        <v>4659802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140320</v>
      </c>
      <c r="BO8" s="446"/>
      <c r="BP8" s="446"/>
      <c r="BQ8" s="446"/>
      <c r="BR8" s="446"/>
      <c r="BS8" s="446"/>
      <c r="BT8" s="446"/>
      <c r="BU8" s="447"/>
      <c r="BV8" s="445">
        <v>152952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v>
      </c>
      <c r="CU8" s="559"/>
      <c r="CV8" s="559"/>
      <c r="CW8" s="559"/>
      <c r="CX8" s="559"/>
      <c r="CY8" s="559"/>
      <c r="CZ8" s="559"/>
      <c r="DA8" s="560"/>
      <c r="DB8" s="558">
        <v>0.2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11187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-12632</v>
      </c>
      <c r="BO9" s="446"/>
      <c r="BP9" s="446"/>
      <c r="BQ9" s="446"/>
      <c r="BR9" s="446"/>
      <c r="BS9" s="446"/>
      <c r="BT9" s="446"/>
      <c r="BU9" s="447"/>
      <c r="BV9" s="445">
        <v>-12450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19.5</v>
      </c>
      <c r="CU9" s="416"/>
      <c r="CV9" s="416"/>
      <c r="CW9" s="416"/>
      <c r="CX9" s="416"/>
      <c r="CY9" s="416"/>
      <c r="CZ9" s="416"/>
      <c r="DA9" s="417"/>
      <c r="DB9" s="415">
        <v>17.8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12743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219070</v>
      </c>
      <c r="BO10" s="446"/>
      <c r="BP10" s="446"/>
      <c r="BQ10" s="446"/>
      <c r="BR10" s="446"/>
      <c r="BS10" s="446"/>
      <c r="BT10" s="446"/>
      <c r="BU10" s="447"/>
      <c r="BV10" s="445">
        <v>524288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11406</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88</v>
      </c>
      <c r="AV12" s="503"/>
      <c r="AW12" s="503"/>
      <c r="AX12" s="503"/>
      <c r="AY12" s="425" t="s">
        <v>127</v>
      </c>
      <c r="AZ12" s="426"/>
      <c r="BA12" s="426"/>
      <c r="BB12" s="426"/>
      <c r="BC12" s="426"/>
      <c r="BD12" s="426"/>
      <c r="BE12" s="426"/>
      <c r="BF12" s="426"/>
      <c r="BG12" s="426"/>
      <c r="BH12" s="426"/>
      <c r="BI12" s="426"/>
      <c r="BJ12" s="426"/>
      <c r="BK12" s="426"/>
      <c r="BL12" s="426"/>
      <c r="BM12" s="427"/>
      <c r="BN12" s="445">
        <v>189077</v>
      </c>
      <c r="BO12" s="446"/>
      <c r="BP12" s="446"/>
      <c r="BQ12" s="446"/>
      <c r="BR12" s="446"/>
      <c r="BS12" s="446"/>
      <c r="BT12" s="446"/>
      <c r="BU12" s="447"/>
      <c r="BV12" s="445">
        <v>255876</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11349</v>
      </c>
      <c r="S13" s="549"/>
      <c r="T13" s="549"/>
      <c r="U13" s="549"/>
      <c r="V13" s="550"/>
      <c r="W13" s="536" t="s">
        <v>131</v>
      </c>
      <c r="X13" s="458"/>
      <c r="Y13" s="458"/>
      <c r="Z13" s="458"/>
      <c r="AA13" s="458"/>
      <c r="AB13" s="459"/>
      <c r="AC13" s="421">
        <v>1122</v>
      </c>
      <c r="AD13" s="422"/>
      <c r="AE13" s="422"/>
      <c r="AF13" s="422"/>
      <c r="AG13" s="423"/>
      <c r="AH13" s="421">
        <v>1389</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17361</v>
      </c>
      <c r="BO13" s="446"/>
      <c r="BP13" s="446"/>
      <c r="BQ13" s="446"/>
      <c r="BR13" s="446"/>
      <c r="BS13" s="446"/>
      <c r="BT13" s="446"/>
      <c r="BU13" s="447"/>
      <c r="BV13" s="445">
        <v>255962</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9</v>
      </c>
      <c r="CU13" s="416"/>
      <c r="CV13" s="416"/>
      <c r="CW13" s="416"/>
      <c r="CX13" s="416"/>
      <c r="CY13" s="416"/>
      <c r="CZ13" s="416"/>
      <c r="DA13" s="417"/>
      <c r="DB13" s="415">
        <v>9.1999999999999993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11665</v>
      </c>
      <c r="S14" s="549"/>
      <c r="T14" s="549"/>
      <c r="U14" s="549"/>
      <c r="V14" s="550"/>
      <c r="W14" s="551"/>
      <c r="X14" s="461"/>
      <c r="Y14" s="461"/>
      <c r="Z14" s="461"/>
      <c r="AA14" s="461"/>
      <c r="AB14" s="462"/>
      <c r="AC14" s="541">
        <v>23.9</v>
      </c>
      <c r="AD14" s="542"/>
      <c r="AE14" s="542"/>
      <c r="AF14" s="542"/>
      <c r="AG14" s="543"/>
      <c r="AH14" s="541">
        <v>26.7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96.1</v>
      </c>
      <c r="CU14" s="553"/>
      <c r="CV14" s="553"/>
      <c r="CW14" s="553"/>
      <c r="CX14" s="553"/>
      <c r="CY14" s="553"/>
      <c r="CZ14" s="553"/>
      <c r="DA14" s="554"/>
      <c r="DB14" s="552">
        <v>102.2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11622</v>
      </c>
      <c r="S15" s="549"/>
      <c r="T15" s="549"/>
      <c r="U15" s="549"/>
      <c r="V15" s="550"/>
      <c r="W15" s="536" t="s">
        <v>139</v>
      </c>
      <c r="X15" s="458"/>
      <c r="Y15" s="458"/>
      <c r="Z15" s="458"/>
      <c r="AA15" s="458"/>
      <c r="AB15" s="459"/>
      <c r="AC15" s="421">
        <v>1322</v>
      </c>
      <c r="AD15" s="422"/>
      <c r="AE15" s="422"/>
      <c r="AF15" s="422"/>
      <c r="AG15" s="423"/>
      <c r="AH15" s="421">
        <v>1433</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827999</v>
      </c>
      <c r="BO15" s="441"/>
      <c r="BP15" s="441"/>
      <c r="BQ15" s="441"/>
      <c r="BR15" s="441"/>
      <c r="BS15" s="441"/>
      <c r="BT15" s="441"/>
      <c r="BU15" s="442"/>
      <c r="BV15" s="440">
        <v>811127</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28.2</v>
      </c>
      <c r="AD16" s="542"/>
      <c r="AE16" s="542"/>
      <c r="AF16" s="542"/>
      <c r="AG16" s="543"/>
      <c r="AH16" s="541">
        <v>27.5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4118926</v>
      </c>
      <c r="BO16" s="446"/>
      <c r="BP16" s="446"/>
      <c r="BQ16" s="446"/>
      <c r="BR16" s="446"/>
      <c r="BS16" s="446"/>
      <c r="BT16" s="446"/>
      <c r="BU16" s="447"/>
      <c r="BV16" s="445">
        <v>4119755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2251</v>
      </c>
      <c r="AD17" s="422"/>
      <c r="AE17" s="422"/>
      <c r="AF17" s="422"/>
      <c r="AG17" s="423"/>
      <c r="AH17" s="421">
        <v>2382</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1043080</v>
      </c>
      <c r="BO17" s="446"/>
      <c r="BP17" s="446"/>
      <c r="BQ17" s="446"/>
      <c r="BR17" s="446"/>
      <c r="BS17" s="446"/>
      <c r="BT17" s="446"/>
      <c r="BU17" s="447"/>
      <c r="BV17" s="445">
        <v>1004923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216.34</v>
      </c>
      <c r="M18" s="510"/>
      <c r="N18" s="510"/>
      <c r="O18" s="510"/>
      <c r="P18" s="510"/>
      <c r="Q18" s="510"/>
      <c r="R18" s="511"/>
      <c r="S18" s="511"/>
      <c r="T18" s="511"/>
      <c r="U18" s="511"/>
      <c r="V18" s="512"/>
      <c r="W18" s="526"/>
      <c r="X18" s="527"/>
      <c r="Y18" s="527"/>
      <c r="Z18" s="527"/>
      <c r="AA18" s="527"/>
      <c r="AB18" s="537"/>
      <c r="AC18" s="409">
        <v>47.9</v>
      </c>
      <c r="AD18" s="410"/>
      <c r="AE18" s="410"/>
      <c r="AF18" s="410"/>
      <c r="AG18" s="513"/>
      <c r="AH18" s="409">
        <v>45.8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4393234</v>
      </c>
      <c r="BO18" s="446"/>
      <c r="BP18" s="446"/>
      <c r="BQ18" s="446"/>
      <c r="BR18" s="446"/>
      <c r="BS18" s="446"/>
      <c r="BT18" s="446"/>
      <c r="BU18" s="447"/>
      <c r="BV18" s="445">
        <v>4278864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52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5442172</v>
      </c>
      <c r="BO19" s="446"/>
      <c r="BP19" s="446"/>
      <c r="BQ19" s="446"/>
      <c r="BR19" s="446"/>
      <c r="BS19" s="446"/>
      <c r="BT19" s="446"/>
      <c r="BU19" s="447"/>
      <c r="BV19" s="445">
        <v>5651060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4118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12523740</v>
      </c>
      <c r="BO23" s="446"/>
      <c r="BP23" s="446"/>
      <c r="BQ23" s="446"/>
      <c r="BR23" s="446"/>
      <c r="BS23" s="446"/>
      <c r="BT23" s="446"/>
      <c r="BU23" s="447"/>
      <c r="BV23" s="445">
        <v>12777526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6940</v>
      </c>
      <c r="R24" s="422"/>
      <c r="S24" s="422"/>
      <c r="T24" s="422"/>
      <c r="U24" s="422"/>
      <c r="V24" s="423"/>
      <c r="W24" s="487"/>
      <c r="X24" s="478"/>
      <c r="Y24" s="479"/>
      <c r="Z24" s="418" t="s">
        <v>163</v>
      </c>
      <c r="AA24" s="419"/>
      <c r="AB24" s="419"/>
      <c r="AC24" s="419"/>
      <c r="AD24" s="419"/>
      <c r="AE24" s="419"/>
      <c r="AF24" s="419"/>
      <c r="AG24" s="420"/>
      <c r="AH24" s="421">
        <v>118</v>
      </c>
      <c r="AI24" s="422"/>
      <c r="AJ24" s="422"/>
      <c r="AK24" s="422"/>
      <c r="AL24" s="423"/>
      <c r="AM24" s="421">
        <v>381730</v>
      </c>
      <c r="AN24" s="422"/>
      <c r="AO24" s="422"/>
      <c r="AP24" s="422"/>
      <c r="AQ24" s="422"/>
      <c r="AR24" s="423"/>
      <c r="AS24" s="421">
        <v>3235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7061166</v>
      </c>
      <c r="BO24" s="446"/>
      <c r="BP24" s="446"/>
      <c r="BQ24" s="446"/>
      <c r="BR24" s="446"/>
      <c r="BS24" s="446"/>
      <c r="BT24" s="446"/>
      <c r="BU24" s="447"/>
      <c r="BV24" s="445">
        <v>6888241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5630</v>
      </c>
      <c r="R25" s="422"/>
      <c r="S25" s="422"/>
      <c r="T25" s="422"/>
      <c r="U25" s="422"/>
      <c r="V25" s="423"/>
      <c r="W25" s="487"/>
      <c r="X25" s="478"/>
      <c r="Y25" s="479"/>
      <c r="Z25" s="418" t="s">
        <v>166</v>
      </c>
      <c r="AA25" s="419"/>
      <c r="AB25" s="419"/>
      <c r="AC25" s="419"/>
      <c r="AD25" s="419"/>
      <c r="AE25" s="419"/>
      <c r="AF25" s="419"/>
      <c r="AG25" s="420"/>
      <c r="AH25" s="421" t="s">
        <v>121</v>
      </c>
      <c r="AI25" s="422"/>
      <c r="AJ25" s="422"/>
      <c r="AK25" s="422"/>
      <c r="AL25" s="423"/>
      <c r="AM25" s="421" t="s">
        <v>129</v>
      </c>
      <c r="AN25" s="422"/>
      <c r="AO25" s="422"/>
      <c r="AP25" s="422"/>
      <c r="AQ25" s="422"/>
      <c r="AR25" s="423"/>
      <c r="AS25" s="421" t="s">
        <v>129</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138868</v>
      </c>
      <c r="BO25" s="441"/>
      <c r="BP25" s="441"/>
      <c r="BQ25" s="441"/>
      <c r="BR25" s="441"/>
      <c r="BS25" s="441"/>
      <c r="BT25" s="441"/>
      <c r="BU25" s="442"/>
      <c r="BV25" s="440">
        <v>185580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5010</v>
      </c>
      <c r="R26" s="422"/>
      <c r="S26" s="422"/>
      <c r="T26" s="422"/>
      <c r="U26" s="422"/>
      <c r="V26" s="423"/>
      <c r="W26" s="487"/>
      <c r="X26" s="478"/>
      <c r="Y26" s="479"/>
      <c r="Z26" s="418" t="s">
        <v>169</v>
      </c>
      <c r="AA26" s="500"/>
      <c r="AB26" s="500"/>
      <c r="AC26" s="500"/>
      <c r="AD26" s="500"/>
      <c r="AE26" s="500"/>
      <c r="AF26" s="500"/>
      <c r="AG26" s="501"/>
      <c r="AH26" s="421">
        <v>6</v>
      </c>
      <c r="AI26" s="422"/>
      <c r="AJ26" s="422"/>
      <c r="AK26" s="422"/>
      <c r="AL26" s="423"/>
      <c r="AM26" s="421">
        <v>18798</v>
      </c>
      <c r="AN26" s="422"/>
      <c r="AO26" s="422"/>
      <c r="AP26" s="422"/>
      <c r="AQ26" s="422"/>
      <c r="AR26" s="423"/>
      <c r="AS26" s="421">
        <v>3133</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2680</v>
      </c>
      <c r="R27" s="422"/>
      <c r="S27" s="422"/>
      <c r="T27" s="422"/>
      <c r="U27" s="422"/>
      <c r="V27" s="423"/>
      <c r="W27" s="487"/>
      <c r="X27" s="478"/>
      <c r="Y27" s="479"/>
      <c r="Z27" s="418" t="s">
        <v>172</v>
      </c>
      <c r="AA27" s="419"/>
      <c r="AB27" s="419"/>
      <c r="AC27" s="419"/>
      <c r="AD27" s="419"/>
      <c r="AE27" s="419"/>
      <c r="AF27" s="419"/>
      <c r="AG27" s="420"/>
      <c r="AH27" s="421" t="s">
        <v>121</v>
      </c>
      <c r="AI27" s="422"/>
      <c r="AJ27" s="422"/>
      <c r="AK27" s="422"/>
      <c r="AL27" s="423"/>
      <c r="AM27" s="421" t="s">
        <v>129</v>
      </c>
      <c r="AN27" s="422"/>
      <c r="AO27" s="422"/>
      <c r="AP27" s="422"/>
      <c r="AQ27" s="422"/>
      <c r="AR27" s="423"/>
      <c r="AS27" s="421" t="s">
        <v>121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88192</v>
      </c>
      <c r="BO27" s="449"/>
      <c r="BP27" s="449"/>
      <c r="BQ27" s="449"/>
      <c r="BR27" s="449"/>
      <c r="BS27" s="449"/>
      <c r="BT27" s="449"/>
      <c r="BU27" s="450"/>
      <c r="BV27" s="448">
        <v>88192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2300</v>
      </c>
      <c r="R28" s="422"/>
      <c r="S28" s="422"/>
      <c r="T28" s="422"/>
      <c r="U28" s="422"/>
      <c r="V28" s="423"/>
      <c r="W28" s="487"/>
      <c r="X28" s="478"/>
      <c r="Y28" s="479"/>
      <c r="Z28" s="418" t="s">
        <v>175</v>
      </c>
      <c r="AA28" s="419"/>
      <c r="AB28" s="419"/>
      <c r="AC28" s="419"/>
      <c r="AD28" s="419"/>
      <c r="AE28" s="419"/>
      <c r="AF28" s="419"/>
      <c r="AG28" s="420"/>
      <c r="AH28" s="421" t="s">
        <v>129</v>
      </c>
      <c r="AI28" s="422"/>
      <c r="AJ28" s="422"/>
      <c r="AK28" s="422"/>
      <c r="AL28" s="423"/>
      <c r="AM28" s="421" t="s">
        <v>121</v>
      </c>
      <c r="AN28" s="422"/>
      <c r="AO28" s="422"/>
      <c r="AP28" s="422"/>
      <c r="AQ28" s="422"/>
      <c r="AR28" s="423"/>
      <c r="AS28" s="421" t="s">
        <v>129</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1469945</v>
      </c>
      <c r="BO28" s="441"/>
      <c r="BP28" s="441"/>
      <c r="BQ28" s="441"/>
      <c r="BR28" s="441"/>
      <c r="BS28" s="441"/>
      <c r="BT28" s="441"/>
      <c r="BU28" s="442"/>
      <c r="BV28" s="440">
        <v>1439952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13</v>
      </c>
      <c r="M29" s="422"/>
      <c r="N29" s="422"/>
      <c r="O29" s="422"/>
      <c r="P29" s="423"/>
      <c r="Q29" s="421">
        <v>2200</v>
      </c>
      <c r="R29" s="422"/>
      <c r="S29" s="422"/>
      <c r="T29" s="422"/>
      <c r="U29" s="422"/>
      <c r="V29" s="423"/>
      <c r="W29" s="488"/>
      <c r="X29" s="489"/>
      <c r="Y29" s="490"/>
      <c r="Z29" s="418" t="s">
        <v>178</v>
      </c>
      <c r="AA29" s="419"/>
      <c r="AB29" s="419"/>
      <c r="AC29" s="419"/>
      <c r="AD29" s="419"/>
      <c r="AE29" s="419"/>
      <c r="AF29" s="419"/>
      <c r="AG29" s="420"/>
      <c r="AH29" s="421">
        <v>118</v>
      </c>
      <c r="AI29" s="422"/>
      <c r="AJ29" s="422"/>
      <c r="AK29" s="422"/>
      <c r="AL29" s="423"/>
      <c r="AM29" s="421">
        <v>381730</v>
      </c>
      <c r="AN29" s="422"/>
      <c r="AO29" s="422"/>
      <c r="AP29" s="422"/>
      <c r="AQ29" s="422"/>
      <c r="AR29" s="423"/>
      <c r="AS29" s="421">
        <v>3235</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8250</v>
      </c>
      <c r="BO29" s="446"/>
      <c r="BP29" s="446"/>
      <c r="BQ29" s="446"/>
      <c r="BR29" s="446"/>
      <c r="BS29" s="446"/>
      <c r="BT29" s="446"/>
      <c r="BU29" s="447"/>
      <c r="BV29" s="445">
        <v>8250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94.1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785780</v>
      </c>
      <c r="BO30" s="449"/>
      <c r="BP30" s="449"/>
      <c r="BQ30" s="449"/>
      <c r="BR30" s="449"/>
      <c r="BS30" s="449"/>
      <c r="BT30" s="449"/>
      <c r="BU30" s="450"/>
      <c r="BV30" s="448">
        <v>785715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187</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中泊町国民健康保険特別会計(事業勘定)</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中泊町水道事業特別会計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中泊町農業集落排水事業特別会計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青森県市町村職員退職手当組合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中泊町国民健康保険特別会計(診療施設勘定)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中泊町漁業集落排水事業特別会計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青森県交通災害共済組合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中泊町介護保険事業特別会計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青森県後期高齢者医療広域連合(一般会計)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中泊町後期高齢医療特別会計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青森県後期高齢者医療広域連合(特別会計)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青森県市町村総合事務組合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五所川原地区消防事務組合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つがる西北五広域連合(病院事業会計)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つがる西北五広域連合(一般会計)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西北五広域福祉事務組合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西北五環境整備事務組合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p9ICzRZH3RyT8JVtgYHiaXQXoBTGkR8ZMVfNPyS/5R7HUy7NH8vobbqvGmuIiCjzvrxEJUgoc4oqZH0aIEWxw==" saltValue="XDQ2ZJhGNDjv5D7ipTK4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545</v>
      </c>
      <c r="D34" s="1224"/>
      <c r="E34" s="1225"/>
      <c r="F34" s="32">
        <v>4.09</v>
      </c>
      <c r="G34" s="33">
        <v>3.33</v>
      </c>
      <c r="H34" s="33">
        <v>4.29</v>
      </c>
      <c r="I34" s="33">
        <v>5.0999999999999996</v>
      </c>
      <c r="J34" s="34">
        <v>5.0999999999999996</v>
      </c>
      <c r="K34" s="22"/>
      <c r="L34" s="22"/>
      <c r="M34" s="22"/>
      <c r="N34" s="22"/>
      <c r="O34" s="22"/>
      <c r="P34" s="22"/>
    </row>
    <row r="35" spans="1:16" ht="39" customHeight="1" x14ac:dyDescent="0.15">
      <c r="A35" s="22"/>
      <c r="B35" s="35"/>
      <c r="C35" s="1218" t="s">
        <v>546</v>
      </c>
      <c r="D35" s="1219"/>
      <c r="E35" s="1220"/>
      <c r="F35" s="36">
        <v>1.99</v>
      </c>
      <c r="G35" s="37">
        <v>2.8</v>
      </c>
      <c r="H35" s="37">
        <v>3.35</v>
      </c>
      <c r="I35" s="37">
        <v>3.28</v>
      </c>
      <c r="J35" s="38">
        <v>3.04</v>
      </c>
      <c r="K35" s="22"/>
      <c r="L35" s="22"/>
      <c r="M35" s="22"/>
      <c r="N35" s="22"/>
      <c r="O35" s="22"/>
      <c r="P35" s="22"/>
    </row>
    <row r="36" spans="1:16" ht="39" customHeight="1" x14ac:dyDescent="0.15">
      <c r="A36" s="22"/>
      <c r="B36" s="35"/>
      <c r="C36" s="1218" t="s">
        <v>547</v>
      </c>
      <c r="D36" s="1219"/>
      <c r="E36" s="1220"/>
      <c r="F36" s="36">
        <v>0.4</v>
      </c>
      <c r="G36" s="37">
        <v>0.86</v>
      </c>
      <c r="H36" s="37" t="s">
        <v>548</v>
      </c>
      <c r="I36" s="37">
        <v>1.92</v>
      </c>
      <c r="J36" s="38">
        <v>2.39</v>
      </c>
      <c r="K36" s="22"/>
      <c r="L36" s="22"/>
      <c r="M36" s="22"/>
      <c r="N36" s="22"/>
      <c r="O36" s="22"/>
      <c r="P36" s="22"/>
    </row>
    <row r="37" spans="1:16" ht="39" customHeight="1" x14ac:dyDescent="0.15">
      <c r="A37" s="22"/>
      <c r="B37" s="35"/>
      <c r="C37" s="1218" t="s">
        <v>549</v>
      </c>
      <c r="D37" s="1219"/>
      <c r="E37" s="1220"/>
      <c r="F37" s="36">
        <v>0.18</v>
      </c>
      <c r="G37" s="37">
        <v>0.28000000000000003</v>
      </c>
      <c r="H37" s="37">
        <v>0.41</v>
      </c>
      <c r="I37" s="37">
        <v>0.35</v>
      </c>
      <c r="J37" s="38">
        <v>0.46</v>
      </c>
      <c r="K37" s="22"/>
      <c r="L37" s="22"/>
      <c r="M37" s="22"/>
      <c r="N37" s="22"/>
      <c r="O37" s="22"/>
      <c r="P37" s="22"/>
    </row>
    <row r="38" spans="1:16" ht="39" customHeight="1" x14ac:dyDescent="0.15">
      <c r="A38" s="22"/>
      <c r="B38" s="35"/>
      <c r="C38" s="1218" t="s">
        <v>550</v>
      </c>
      <c r="D38" s="1219"/>
      <c r="E38" s="1220"/>
      <c r="F38" s="36">
        <v>0</v>
      </c>
      <c r="G38" s="37">
        <v>0.01</v>
      </c>
      <c r="H38" s="37">
        <v>0</v>
      </c>
      <c r="I38" s="37">
        <v>0.01</v>
      </c>
      <c r="J38" s="38">
        <v>0.02</v>
      </c>
      <c r="K38" s="22"/>
      <c r="L38" s="22"/>
      <c r="M38" s="22"/>
      <c r="N38" s="22"/>
      <c r="O38" s="22"/>
      <c r="P38" s="22"/>
    </row>
    <row r="39" spans="1:16" ht="39" customHeight="1" x14ac:dyDescent="0.15">
      <c r="A39" s="22"/>
      <c r="B39" s="35"/>
      <c r="C39" s="1218" t="s">
        <v>551</v>
      </c>
      <c r="D39" s="1219"/>
      <c r="E39" s="1220"/>
      <c r="F39" s="36">
        <v>0</v>
      </c>
      <c r="G39" s="37">
        <v>0</v>
      </c>
      <c r="H39" s="37">
        <v>0.01</v>
      </c>
      <c r="I39" s="37">
        <v>0</v>
      </c>
      <c r="J39" s="38">
        <v>0.01</v>
      </c>
      <c r="K39" s="22"/>
      <c r="L39" s="22"/>
      <c r="M39" s="22"/>
      <c r="N39" s="22"/>
      <c r="O39" s="22"/>
      <c r="P39" s="22"/>
    </row>
    <row r="40" spans="1:16" ht="39" customHeight="1" x14ac:dyDescent="0.15">
      <c r="A40" s="22"/>
      <c r="B40" s="35"/>
      <c r="C40" s="1218" t="s">
        <v>552</v>
      </c>
      <c r="D40" s="1219"/>
      <c r="E40" s="1220"/>
      <c r="F40" s="36">
        <v>0</v>
      </c>
      <c r="G40" s="37">
        <v>0</v>
      </c>
      <c r="H40" s="37">
        <v>0</v>
      </c>
      <c r="I40" s="37">
        <v>0</v>
      </c>
      <c r="J40" s="38">
        <v>0.01</v>
      </c>
      <c r="K40" s="22"/>
      <c r="L40" s="22"/>
      <c r="M40" s="22"/>
      <c r="N40" s="22"/>
      <c r="O40" s="22"/>
      <c r="P40" s="22"/>
    </row>
    <row r="41" spans="1:16" ht="39" customHeight="1" x14ac:dyDescent="0.15">
      <c r="A41" s="22"/>
      <c r="B41" s="35"/>
      <c r="C41" s="1218" t="s">
        <v>553</v>
      </c>
      <c r="D41" s="1219"/>
      <c r="E41" s="1220"/>
      <c r="F41" s="36" t="s">
        <v>554</v>
      </c>
      <c r="G41" s="37">
        <v>0</v>
      </c>
      <c r="H41" s="37">
        <v>0</v>
      </c>
      <c r="I41" s="37">
        <v>0</v>
      </c>
      <c r="J41" s="38">
        <v>0</v>
      </c>
      <c r="K41" s="22"/>
      <c r="L41" s="22"/>
      <c r="M41" s="22"/>
      <c r="N41" s="22"/>
      <c r="O41" s="22"/>
      <c r="P41" s="22"/>
    </row>
    <row r="42" spans="1:16" ht="39" customHeight="1" x14ac:dyDescent="0.15">
      <c r="A42" s="22"/>
      <c r="B42" s="39"/>
      <c r="C42" s="1218" t="s">
        <v>555</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556</v>
      </c>
      <c r="D43" s="1222"/>
      <c r="E43" s="1223"/>
      <c r="F43" s="41">
        <v>0.09</v>
      </c>
      <c r="G43" s="42">
        <v>0.09</v>
      </c>
      <c r="H43" s="42">
        <v>0.12</v>
      </c>
      <c r="I43" s="42">
        <v>7.0000000000000007E-2</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Pys5Fww23z3Tt9keZnjMv0vEMch1qLnyO2UhLxibqSnQZ4yDlGZdjSIRX8ld8qyNv3Ny8w+2XRWfIEJGphFvg==" saltValue="EUHHqTAdOYilskE6YuHS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1194</v>
      </c>
      <c r="L45" s="60">
        <v>1127</v>
      </c>
      <c r="M45" s="60">
        <v>1129</v>
      </c>
      <c r="N45" s="60">
        <v>1066</v>
      </c>
      <c r="O45" s="61">
        <v>1129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67</v>
      </c>
      <c r="L48" s="64">
        <v>69</v>
      </c>
      <c r="M48" s="64">
        <v>63</v>
      </c>
      <c r="N48" s="64">
        <v>63</v>
      </c>
      <c r="O48" s="65">
        <v>63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37</v>
      </c>
      <c r="L49" s="64">
        <v>7</v>
      </c>
      <c r="M49" s="64">
        <v>15</v>
      </c>
      <c r="N49" s="64">
        <v>20</v>
      </c>
      <c r="O49" s="65">
        <v>20</v>
      </c>
      <c r="P49" s="48"/>
      <c r="Q49" s="48"/>
      <c r="R49" s="48"/>
      <c r="S49" s="48"/>
      <c r="T49" s="48"/>
      <c r="U49" s="48"/>
    </row>
    <row r="50" spans="1:21" ht="30.75" customHeight="1" x14ac:dyDescent="0.15">
      <c r="A50" s="48"/>
      <c r="B50" s="1236"/>
      <c r="C50" s="1237"/>
      <c r="D50" s="62"/>
      <c r="E50" s="1228" t="s">
        <v>17</v>
      </c>
      <c r="F50" s="1228"/>
      <c r="G50" s="1228"/>
      <c r="H50" s="1228"/>
      <c r="I50" s="1228"/>
      <c r="J50" s="1229"/>
      <c r="K50" s="63">
        <v>3</v>
      </c>
      <c r="L50" s="64">
        <v>3</v>
      </c>
      <c r="M50" s="64">
        <v>3</v>
      </c>
      <c r="N50" s="64">
        <v>2</v>
      </c>
      <c r="O50" s="65">
        <v>2</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1</v>
      </c>
      <c r="N51" s="64">
        <v>1</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770</v>
      </c>
      <c r="L52" s="64">
        <v>813</v>
      </c>
      <c r="M52" s="64">
        <v>819</v>
      </c>
      <c r="N52" s="64">
        <v>819</v>
      </c>
      <c r="O52" s="65">
        <v>865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532</v>
      </c>
      <c r="L53" s="69">
        <v>394</v>
      </c>
      <c r="M53" s="69">
        <v>392</v>
      </c>
      <c r="N53" s="69">
        <v>333</v>
      </c>
      <c r="O53" s="70">
        <v>350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lP0x1HAaJ3CNsxNzAipBKghbIdD//73PCKLpgKx5gp4jdDuq1ayt5HahJdgC3sndET1r+/9T9Tey0gNIeJOBA==" saltValue="j7rF6/eTAazJCZgKNGXg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54" t="s">
        <v>24</v>
      </c>
      <c r="C41" s="1255"/>
      <c r="D41" s="81"/>
      <c r="E41" s="1256" t="s">
        <v>25</v>
      </c>
      <c r="F41" s="1256"/>
      <c r="G41" s="1256"/>
      <c r="H41" s="1257"/>
      <c r="I41" s="82">
        <v>11350</v>
      </c>
      <c r="J41" s="83">
        <v>11233</v>
      </c>
      <c r="K41" s="83">
        <v>11268</v>
      </c>
      <c r="L41" s="83">
        <v>12778</v>
      </c>
      <c r="M41" s="84">
        <v>12524</v>
      </c>
    </row>
    <row r="42" spans="2:13" ht="27.75" customHeight="1" x14ac:dyDescent="0.15">
      <c r="B42" s="1244"/>
      <c r="C42" s="1245"/>
      <c r="D42" s="85"/>
      <c r="E42" s="1248" t="s">
        <v>26</v>
      </c>
      <c r="F42" s="1248"/>
      <c r="G42" s="1248"/>
      <c r="H42" s="1249"/>
      <c r="I42" s="86">
        <v>10</v>
      </c>
      <c r="J42" s="87">
        <v>7</v>
      </c>
      <c r="K42" s="87">
        <v>5</v>
      </c>
      <c r="L42" s="87">
        <v>2</v>
      </c>
      <c r="M42" s="88">
        <v>2</v>
      </c>
    </row>
    <row r="43" spans="2:13" ht="27.75" customHeight="1" x14ac:dyDescent="0.15">
      <c r="B43" s="1244"/>
      <c r="C43" s="1245"/>
      <c r="D43" s="85"/>
      <c r="E43" s="1248" t="s">
        <v>27</v>
      </c>
      <c r="F43" s="1248"/>
      <c r="G43" s="1248"/>
      <c r="H43" s="1249"/>
      <c r="I43" s="86">
        <v>681</v>
      </c>
      <c r="J43" s="87">
        <v>695</v>
      </c>
      <c r="K43" s="87">
        <v>700</v>
      </c>
      <c r="L43" s="87">
        <v>634</v>
      </c>
      <c r="M43" s="88">
        <v>564</v>
      </c>
    </row>
    <row r="44" spans="2:13" ht="27.75" customHeight="1" x14ac:dyDescent="0.15">
      <c r="B44" s="1244"/>
      <c r="C44" s="1245"/>
      <c r="D44" s="85"/>
      <c r="E44" s="1248" t="s">
        <v>28</v>
      </c>
      <c r="F44" s="1248"/>
      <c r="G44" s="1248"/>
      <c r="H44" s="1249"/>
      <c r="I44" s="86">
        <v>109</v>
      </c>
      <c r="J44" s="87">
        <v>122</v>
      </c>
      <c r="K44" s="87">
        <v>119</v>
      </c>
      <c r="L44" s="87">
        <v>110</v>
      </c>
      <c r="M44" s="88">
        <v>96</v>
      </c>
    </row>
    <row r="45" spans="2:13" ht="27.75" customHeight="1" x14ac:dyDescent="0.15">
      <c r="B45" s="1244"/>
      <c r="C45" s="1245"/>
      <c r="D45" s="85"/>
      <c r="E45" s="1248" t="s">
        <v>29</v>
      </c>
      <c r="F45" s="1248"/>
      <c r="G45" s="1248"/>
      <c r="H45" s="1249"/>
      <c r="I45" s="86">
        <v>1742</v>
      </c>
      <c r="J45" s="87">
        <v>1524</v>
      </c>
      <c r="K45" s="87">
        <v>1370</v>
      </c>
      <c r="L45" s="87">
        <v>1363</v>
      </c>
      <c r="M45" s="88">
        <v>1287</v>
      </c>
    </row>
    <row r="46" spans="2:13" ht="27.75" customHeight="1" x14ac:dyDescent="0.15">
      <c r="B46" s="1244"/>
      <c r="C46" s="1245"/>
      <c r="D46" s="89"/>
      <c r="E46" s="1248" t="s">
        <v>30</v>
      </c>
      <c r="F46" s="1248"/>
      <c r="G46" s="1248"/>
      <c r="H46" s="1249"/>
      <c r="I46" s="86" t="s">
        <v>498</v>
      </c>
      <c r="J46" s="87" t="s">
        <v>498</v>
      </c>
      <c r="K46" s="87" t="s">
        <v>498</v>
      </c>
      <c r="L46" s="87" t="s">
        <v>498</v>
      </c>
      <c r="M46" s="88" t="s">
        <v>498</v>
      </c>
    </row>
    <row r="47" spans="2:13" ht="27.75" customHeight="1" x14ac:dyDescent="0.15">
      <c r="B47" s="1244"/>
      <c r="C47" s="1245"/>
      <c r="D47" s="90"/>
      <c r="E47" s="1258" t="s">
        <v>31</v>
      </c>
      <c r="F47" s="1259"/>
      <c r="G47" s="1259"/>
      <c r="H47" s="1260"/>
      <c r="I47" s="86" t="s">
        <v>498</v>
      </c>
      <c r="J47" s="87" t="s">
        <v>498</v>
      </c>
      <c r="K47" s="87" t="s">
        <v>498</v>
      </c>
      <c r="L47" s="87" t="s">
        <v>498</v>
      </c>
      <c r="M47" s="88" t="s">
        <v>498</v>
      </c>
    </row>
    <row r="48" spans="2:13" ht="27.75" customHeight="1" x14ac:dyDescent="0.15">
      <c r="B48" s="1244"/>
      <c r="C48" s="1245"/>
      <c r="D48" s="85"/>
      <c r="E48" s="1248" t="s">
        <v>32</v>
      </c>
      <c r="F48" s="1248"/>
      <c r="G48" s="1248"/>
      <c r="H48" s="1249"/>
      <c r="I48" s="86" t="s">
        <v>498</v>
      </c>
      <c r="J48" s="87" t="s">
        <v>498</v>
      </c>
      <c r="K48" s="87" t="s">
        <v>498</v>
      </c>
      <c r="L48" s="87" t="s">
        <v>498</v>
      </c>
      <c r="M48" s="88" t="s">
        <v>498</v>
      </c>
    </row>
    <row r="49" spans="2:13" ht="27.75" customHeight="1" x14ac:dyDescent="0.15">
      <c r="B49" s="1246"/>
      <c r="C49" s="1247"/>
      <c r="D49" s="85"/>
      <c r="E49" s="1248" t="s">
        <v>33</v>
      </c>
      <c r="F49" s="1248"/>
      <c r="G49" s="1248"/>
      <c r="H49" s="1249"/>
      <c r="I49" s="86" t="s">
        <v>498</v>
      </c>
      <c r="J49" s="87" t="s">
        <v>498</v>
      </c>
      <c r="K49" s="87" t="s">
        <v>498</v>
      </c>
      <c r="L49" s="87" t="s">
        <v>498</v>
      </c>
      <c r="M49" s="88" t="s">
        <v>498</v>
      </c>
    </row>
    <row r="50" spans="2:13" ht="27.75" customHeight="1" x14ac:dyDescent="0.15">
      <c r="B50" s="1242" t="s">
        <v>34</v>
      </c>
      <c r="C50" s="1243"/>
      <c r="D50" s="91"/>
      <c r="E50" s="1248" t="s">
        <v>35</v>
      </c>
      <c r="F50" s="1248"/>
      <c r="G50" s="1248"/>
      <c r="H50" s="1249"/>
      <c r="I50" s="86">
        <v>837</v>
      </c>
      <c r="J50" s="87">
        <v>942</v>
      </c>
      <c r="K50" s="87">
        <v>1236</v>
      </c>
      <c r="L50" s="87">
        <v>1505</v>
      </c>
      <c r="M50" s="88">
        <v>1535</v>
      </c>
    </row>
    <row r="51" spans="2:13" ht="27.75" customHeight="1" x14ac:dyDescent="0.15">
      <c r="B51" s="1244"/>
      <c r="C51" s="1245"/>
      <c r="D51" s="85"/>
      <c r="E51" s="1248" t="s">
        <v>36</v>
      </c>
      <c r="F51" s="1248"/>
      <c r="G51" s="1248"/>
      <c r="H51" s="1249"/>
      <c r="I51" s="86">
        <v>511</v>
      </c>
      <c r="J51" s="87">
        <v>532</v>
      </c>
      <c r="K51" s="87">
        <v>509</v>
      </c>
      <c r="L51" s="87">
        <v>566</v>
      </c>
      <c r="M51" s="88">
        <v>673</v>
      </c>
    </row>
    <row r="52" spans="2:13" ht="27.75" customHeight="1" x14ac:dyDescent="0.15">
      <c r="B52" s="1246"/>
      <c r="C52" s="1247"/>
      <c r="D52" s="85"/>
      <c r="E52" s="1248" t="s">
        <v>37</v>
      </c>
      <c r="F52" s="1248"/>
      <c r="G52" s="1248"/>
      <c r="H52" s="1249"/>
      <c r="I52" s="86">
        <v>8184</v>
      </c>
      <c r="J52" s="87">
        <v>8175</v>
      </c>
      <c r="K52" s="87">
        <v>8035</v>
      </c>
      <c r="L52" s="87">
        <v>8829</v>
      </c>
      <c r="M52" s="88">
        <v>8599</v>
      </c>
    </row>
    <row r="53" spans="2:13" ht="27.75" customHeight="1" thickBot="1" x14ac:dyDescent="0.2">
      <c r="B53" s="1250" t="s">
        <v>38</v>
      </c>
      <c r="C53" s="1251"/>
      <c r="D53" s="92"/>
      <c r="E53" s="1252" t="s">
        <v>39</v>
      </c>
      <c r="F53" s="1252"/>
      <c r="G53" s="1252"/>
      <c r="H53" s="1253"/>
      <c r="I53" s="93">
        <v>4360</v>
      </c>
      <c r="J53" s="94">
        <v>3934</v>
      </c>
      <c r="K53" s="94">
        <v>3682</v>
      </c>
      <c r="L53" s="94">
        <v>3986</v>
      </c>
      <c r="M53" s="95">
        <v>3667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T8WypUq4MKv7IgIjoOYz2MLEom6Z8s4UEZBzKofrCFYH1ie5UllLAGyAb/PQT1c3gVCtP1I2mEOrGjEeuiAsg==" saltValue="DO7dxKM5J/hHyvFoQ/j/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1172</v>
      </c>
      <c r="G55" s="107">
        <v>1440</v>
      </c>
      <c r="H55" s="108">
        <v>1470</v>
      </c>
    </row>
    <row r="56" spans="2:8" ht="52.5" customHeight="1" x14ac:dyDescent="0.15">
      <c r="B56" s="109"/>
      <c r="C56" s="1271" t="s">
        <v>43</v>
      </c>
      <c r="D56" s="1271"/>
      <c r="E56" s="1272"/>
      <c r="F56" s="110">
        <v>8</v>
      </c>
      <c r="G56" s="110">
        <v>8</v>
      </c>
      <c r="H56" s="111">
        <v>8</v>
      </c>
    </row>
    <row r="57" spans="2:8" ht="53.25" customHeight="1" x14ac:dyDescent="0.15">
      <c r="B57" s="109"/>
      <c r="C57" s="1273" t="s">
        <v>44</v>
      </c>
      <c r="D57" s="1273"/>
      <c r="E57" s="1274"/>
      <c r="F57" s="112">
        <v>1033</v>
      </c>
      <c r="G57" s="112">
        <v>786</v>
      </c>
      <c r="H57" s="113">
        <v>786</v>
      </c>
    </row>
    <row r="58" spans="2:8" ht="45.75" customHeight="1" x14ac:dyDescent="0.15">
      <c r="B58" s="114"/>
      <c r="C58" s="1261" t="s">
        <v>573</v>
      </c>
      <c r="D58" s="1262"/>
      <c r="E58" s="1263"/>
      <c r="F58" s="115">
        <v>986</v>
      </c>
      <c r="G58" s="115">
        <v>739</v>
      </c>
      <c r="H58" s="116">
        <v>739</v>
      </c>
    </row>
    <row r="59" spans="2:8" ht="45.75" customHeight="1" x14ac:dyDescent="0.15">
      <c r="B59" s="114"/>
      <c r="C59" s="1261" t="s">
        <v>574</v>
      </c>
      <c r="D59" s="1262"/>
      <c r="E59" s="1263"/>
      <c r="F59" s="115">
        <v>20</v>
      </c>
      <c r="G59" s="115">
        <v>20</v>
      </c>
      <c r="H59" s="116">
        <v>20</v>
      </c>
    </row>
    <row r="60" spans="2:8" ht="45.75" customHeight="1" x14ac:dyDescent="0.15">
      <c r="B60" s="114"/>
      <c r="C60" s="1261" t="s">
        <v>575</v>
      </c>
      <c r="D60" s="1262"/>
      <c r="E60" s="1263"/>
      <c r="F60" s="115">
        <v>15</v>
      </c>
      <c r="G60" s="115">
        <v>15</v>
      </c>
      <c r="H60" s="116">
        <v>15</v>
      </c>
    </row>
    <row r="61" spans="2:8" ht="45.75" customHeight="1" x14ac:dyDescent="0.15">
      <c r="B61" s="114"/>
      <c r="C61" s="1261" t="s">
        <v>576</v>
      </c>
      <c r="D61" s="1262"/>
      <c r="E61" s="1263"/>
      <c r="F61" s="115">
        <v>7</v>
      </c>
      <c r="G61" s="115">
        <v>7</v>
      </c>
      <c r="H61" s="116">
        <v>7</v>
      </c>
    </row>
    <row r="62" spans="2:8" ht="45.75" customHeight="1" thickBot="1" x14ac:dyDescent="0.2">
      <c r="B62" s="117"/>
      <c r="C62" s="1264" t="s">
        <v>577</v>
      </c>
      <c r="D62" s="1265"/>
      <c r="E62" s="1266"/>
      <c r="F62" s="118">
        <v>5</v>
      </c>
      <c r="G62" s="118">
        <v>5</v>
      </c>
      <c r="H62" s="119">
        <v>5</v>
      </c>
    </row>
    <row r="63" spans="2:8" ht="52.5" customHeight="1" thickBot="1" x14ac:dyDescent="0.2">
      <c r="B63" s="120"/>
      <c r="C63" s="1267" t="s">
        <v>45</v>
      </c>
      <c r="D63" s="1267"/>
      <c r="E63" s="1268"/>
      <c r="F63" s="121">
        <v>2213</v>
      </c>
      <c r="G63" s="121">
        <v>2234</v>
      </c>
      <c r="H63" s="122">
        <v>2264</v>
      </c>
    </row>
    <row r="64" spans="2:8" ht="15" customHeight="1" x14ac:dyDescent="0.15"/>
    <row r="65" ht="0" hidden="1" customHeight="1" x14ac:dyDescent="0.15"/>
    <row r="66" ht="0" hidden="1" customHeight="1" x14ac:dyDescent="0.15"/>
  </sheetData>
  <sheetProtection algorithmName="SHA-512" hashValue="EaoWZsltW9JwyGt2k4zuX6iUArCGmX2TlZo3Yaxr+Ir79vuRp5ZhIPWDbFN1uxPLcW9lRqNRXs4eyMVfxyiyMA==" saltValue="X3JiiJbz4va619JaxKV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540</v>
      </c>
      <c r="BQ50" s="1279"/>
      <c r="BR50" s="1279"/>
      <c r="BS50" s="1279"/>
      <c r="BT50" s="1279"/>
      <c r="BU50" s="1279"/>
      <c r="BV50" s="1279"/>
      <c r="BW50" s="1279"/>
      <c r="BX50" s="1279" t="s">
        <v>541</v>
      </c>
      <c r="BY50" s="1279"/>
      <c r="BZ50" s="1279"/>
      <c r="CA50" s="1279"/>
      <c r="CB50" s="1279"/>
      <c r="CC50" s="1279"/>
      <c r="CD50" s="1279"/>
      <c r="CE50" s="1279"/>
      <c r="CF50" s="1279" t="s">
        <v>542</v>
      </c>
      <c r="CG50" s="1279"/>
      <c r="CH50" s="1279"/>
      <c r="CI50" s="1279"/>
      <c r="CJ50" s="1279"/>
      <c r="CK50" s="1279"/>
      <c r="CL50" s="1279"/>
      <c r="CM50" s="1279"/>
      <c r="CN50" s="1279" t="s">
        <v>543</v>
      </c>
      <c r="CO50" s="1279"/>
      <c r="CP50" s="1279"/>
      <c r="CQ50" s="1279"/>
      <c r="CR50" s="1279"/>
      <c r="CS50" s="1279"/>
      <c r="CT50" s="1279"/>
      <c r="CU50" s="1279"/>
      <c r="CV50" s="1279" t="s">
        <v>544</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583</v>
      </c>
      <c r="AO51" s="1282"/>
      <c r="AP51" s="1282"/>
      <c r="AQ51" s="1282"/>
      <c r="AR51" s="1282"/>
      <c r="AS51" s="1282"/>
      <c r="AT51" s="1282"/>
      <c r="AU51" s="1282"/>
      <c r="AV51" s="1282"/>
      <c r="AW51" s="1282"/>
      <c r="AX51" s="1282"/>
      <c r="AY51" s="1282"/>
      <c r="AZ51" s="1282"/>
      <c r="BA51" s="1282"/>
      <c r="BB51" s="1282" t="s">
        <v>584</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v>102.2</v>
      </c>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585</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70.3</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586</v>
      </c>
      <c r="AO55" s="1279"/>
      <c r="AP55" s="1279"/>
      <c r="AQ55" s="1279"/>
      <c r="AR55" s="1279"/>
      <c r="AS55" s="1279"/>
      <c r="AT55" s="1279"/>
      <c r="AU55" s="1279"/>
      <c r="AV55" s="1279"/>
      <c r="AW55" s="1279"/>
      <c r="AX55" s="1279"/>
      <c r="AY55" s="1279"/>
      <c r="AZ55" s="1279"/>
      <c r="BA55" s="1279"/>
      <c r="BB55" s="1282" t="s">
        <v>584</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51.4</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585</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59.8</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540</v>
      </c>
      <c r="BQ72" s="1279"/>
      <c r="BR72" s="1279"/>
      <c r="BS72" s="1279"/>
      <c r="BT72" s="1279"/>
      <c r="BU72" s="1279"/>
      <c r="BV72" s="1279"/>
      <c r="BW72" s="1279"/>
      <c r="BX72" s="1279" t="s">
        <v>541</v>
      </c>
      <c r="BY72" s="1279"/>
      <c r="BZ72" s="1279"/>
      <c r="CA72" s="1279"/>
      <c r="CB72" s="1279"/>
      <c r="CC72" s="1279"/>
      <c r="CD72" s="1279"/>
      <c r="CE72" s="1279"/>
      <c r="CF72" s="1279" t="s">
        <v>542</v>
      </c>
      <c r="CG72" s="1279"/>
      <c r="CH72" s="1279"/>
      <c r="CI72" s="1279"/>
      <c r="CJ72" s="1279"/>
      <c r="CK72" s="1279"/>
      <c r="CL72" s="1279"/>
      <c r="CM72" s="1279"/>
      <c r="CN72" s="1279" t="s">
        <v>543</v>
      </c>
      <c r="CO72" s="1279"/>
      <c r="CP72" s="1279"/>
      <c r="CQ72" s="1279"/>
      <c r="CR72" s="1279"/>
      <c r="CS72" s="1279"/>
      <c r="CT72" s="1279"/>
      <c r="CU72" s="1279"/>
      <c r="CV72" s="1279" t="s">
        <v>544</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583</v>
      </c>
      <c r="AO73" s="1282"/>
      <c r="AP73" s="1282"/>
      <c r="AQ73" s="1282"/>
      <c r="AR73" s="1282"/>
      <c r="AS73" s="1282"/>
      <c r="AT73" s="1282"/>
      <c r="AU73" s="1282"/>
      <c r="AV73" s="1282"/>
      <c r="AW73" s="1282"/>
      <c r="AX73" s="1282"/>
      <c r="AY73" s="1282"/>
      <c r="AZ73" s="1282"/>
      <c r="BA73" s="1282"/>
      <c r="BB73" s="1282" t="s">
        <v>584</v>
      </c>
      <c r="BC73" s="1282"/>
      <c r="BD73" s="1282"/>
      <c r="BE73" s="1282"/>
      <c r="BF73" s="1282"/>
      <c r="BG73" s="1282"/>
      <c r="BH73" s="1282"/>
      <c r="BI73" s="1282"/>
      <c r="BJ73" s="1282"/>
      <c r="BK73" s="1282"/>
      <c r="BL73" s="1282"/>
      <c r="BM73" s="1282"/>
      <c r="BN73" s="1282"/>
      <c r="BO73" s="1282"/>
      <c r="BP73" s="1281">
        <v>106.7</v>
      </c>
      <c r="BQ73" s="1281"/>
      <c r="BR73" s="1281"/>
      <c r="BS73" s="1281"/>
      <c r="BT73" s="1281"/>
      <c r="BU73" s="1281"/>
      <c r="BV73" s="1281"/>
      <c r="BW73" s="1281"/>
      <c r="BX73" s="1281">
        <v>96.8</v>
      </c>
      <c r="BY73" s="1281"/>
      <c r="BZ73" s="1281"/>
      <c r="CA73" s="1281"/>
      <c r="CB73" s="1281"/>
      <c r="CC73" s="1281"/>
      <c r="CD73" s="1281"/>
      <c r="CE73" s="1281"/>
      <c r="CF73" s="1281">
        <v>88.5</v>
      </c>
      <c r="CG73" s="1281"/>
      <c r="CH73" s="1281"/>
      <c r="CI73" s="1281"/>
      <c r="CJ73" s="1281"/>
      <c r="CK73" s="1281"/>
      <c r="CL73" s="1281"/>
      <c r="CM73" s="1281"/>
      <c r="CN73" s="1281">
        <v>102.2</v>
      </c>
      <c r="CO73" s="1281"/>
      <c r="CP73" s="1281"/>
      <c r="CQ73" s="1281"/>
      <c r="CR73" s="1281"/>
      <c r="CS73" s="1281"/>
      <c r="CT73" s="1281"/>
      <c r="CU73" s="1281"/>
      <c r="CV73" s="1281">
        <v>96.1</v>
      </c>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588</v>
      </c>
      <c r="BC75" s="1282"/>
      <c r="BD75" s="1282"/>
      <c r="BE75" s="1282"/>
      <c r="BF75" s="1282"/>
      <c r="BG75" s="1282"/>
      <c r="BH75" s="1282"/>
      <c r="BI75" s="1282"/>
      <c r="BJ75" s="1282"/>
      <c r="BK75" s="1282"/>
      <c r="BL75" s="1282"/>
      <c r="BM75" s="1282"/>
      <c r="BN75" s="1282"/>
      <c r="BO75" s="1282"/>
      <c r="BP75" s="1281">
        <v>13.8</v>
      </c>
      <c r="BQ75" s="1281"/>
      <c r="BR75" s="1281"/>
      <c r="BS75" s="1281"/>
      <c r="BT75" s="1281"/>
      <c r="BU75" s="1281"/>
      <c r="BV75" s="1281"/>
      <c r="BW75" s="1281"/>
      <c r="BX75" s="1281">
        <v>12.6</v>
      </c>
      <c r="BY75" s="1281"/>
      <c r="BZ75" s="1281"/>
      <c r="CA75" s="1281"/>
      <c r="CB75" s="1281"/>
      <c r="CC75" s="1281"/>
      <c r="CD75" s="1281"/>
      <c r="CE75" s="1281"/>
      <c r="CF75" s="1281">
        <v>10.6</v>
      </c>
      <c r="CG75" s="1281"/>
      <c r="CH75" s="1281"/>
      <c r="CI75" s="1281"/>
      <c r="CJ75" s="1281"/>
      <c r="CK75" s="1281"/>
      <c r="CL75" s="1281"/>
      <c r="CM75" s="1281"/>
      <c r="CN75" s="1281">
        <v>9.1999999999999993</v>
      </c>
      <c r="CO75" s="1281"/>
      <c r="CP75" s="1281"/>
      <c r="CQ75" s="1281"/>
      <c r="CR75" s="1281"/>
      <c r="CS75" s="1281"/>
      <c r="CT75" s="1281"/>
      <c r="CU75" s="1281"/>
      <c r="CV75" s="1281">
        <v>9</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586</v>
      </c>
      <c r="AO77" s="1279"/>
      <c r="AP77" s="1279"/>
      <c r="AQ77" s="1279"/>
      <c r="AR77" s="1279"/>
      <c r="AS77" s="1279"/>
      <c r="AT77" s="1279"/>
      <c r="AU77" s="1279"/>
      <c r="AV77" s="1279"/>
      <c r="AW77" s="1279"/>
      <c r="AX77" s="1279"/>
      <c r="AY77" s="1279"/>
      <c r="AZ77" s="1279"/>
      <c r="BA77" s="1279"/>
      <c r="BB77" s="1282" t="s">
        <v>584</v>
      </c>
      <c r="BC77" s="1282"/>
      <c r="BD77" s="1282"/>
      <c r="BE77" s="1282"/>
      <c r="BF77" s="1282"/>
      <c r="BG77" s="1282"/>
      <c r="BH77" s="1282"/>
      <c r="BI77" s="1282"/>
      <c r="BJ77" s="1282"/>
      <c r="BK77" s="1282"/>
      <c r="BL77" s="1282"/>
      <c r="BM77" s="1282"/>
      <c r="BN77" s="1282"/>
      <c r="BO77" s="1282"/>
      <c r="BP77" s="1281">
        <v>55.2</v>
      </c>
      <c r="BQ77" s="1281"/>
      <c r="BR77" s="1281"/>
      <c r="BS77" s="1281"/>
      <c r="BT77" s="1281"/>
      <c r="BU77" s="1281"/>
      <c r="BV77" s="1281"/>
      <c r="BW77" s="1281"/>
      <c r="BX77" s="1281">
        <v>54</v>
      </c>
      <c r="BY77" s="1281"/>
      <c r="BZ77" s="1281"/>
      <c r="CA77" s="1281"/>
      <c r="CB77" s="1281"/>
      <c r="CC77" s="1281"/>
      <c r="CD77" s="1281"/>
      <c r="CE77" s="1281"/>
      <c r="CF77" s="1281">
        <v>58.9</v>
      </c>
      <c r="CG77" s="1281"/>
      <c r="CH77" s="1281"/>
      <c r="CI77" s="1281"/>
      <c r="CJ77" s="1281"/>
      <c r="CK77" s="1281"/>
      <c r="CL77" s="1281"/>
      <c r="CM77" s="1281"/>
      <c r="CN77" s="1281">
        <v>51.4</v>
      </c>
      <c r="CO77" s="1281"/>
      <c r="CP77" s="1281"/>
      <c r="CQ77" s="1281"/>
      <c r="CR77" s="1281"/>
      <c r="CS77" s="1281"/>
      <c r="CT77" s="1281"/>
      <c r="CU77" s="1281"/>
      <c r="CV77" s="1281">
        <v>46.8</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588</v>
      </c>
      <c r="BC79" s="1282"/>
      <c r="BD79" s="1282"/>
      <c r="BE79" s="1282"/>
      <c r="BF79" s="1282"/>
      <c r="BG79" s="1282"/>
      <c r="BH79" s="1282"/>
      <c r="BI79" s="1282"/>
      <c r="BJ79" s="1282"/>
      <c r="BK79" s="1282"/>
      <c r="BL79" s="1282"/>
      <c r="BM79" s="1282"/>
      <c r="BN79" s="1282"/>
      <c r="BO79" s="1282"/>
      <c r="BP79" s="1281">
        <v>12.5</v>
      </c>
      <c r="BQ79" s="1281"/>
      <c r="BR79" s="1281"/>
      <c r="BS79" s="1281"/>
      <c r="BT79" s="1281"/>
      <c r="BU79" s="1281"/>
      <c r="BV79" s="1281"/>
      <c r="BW79" s="1281"/>
      <c r="BX79" s="1281">
        <v>11.5</v>
      </c>
      <c r="BY79" s="1281"/>
      <c r="BZ79" s="1281"/>
      <c r="CA79" s="1281"/>
      <c r="CB79" s="1281"/>
      <c r="CC79" s="1281"/>
      <c r="CD79" s="1281"/>
      <c r="CE79" s="1281"/>
      <c r="CF79" s="1281">
        <v>10.8</v>
      </c>
      <c r="CG79" s="1281"/>
      <c r="CH79" s="1281"/>
      <c r="CI79" s="1281"/>
      <c r="CJ79" s="1281"/>
      <c r="CK79" s="1281"/>
      <c r="CL79" s="1281"/>
      <c r="CM79" s="1281"/>
      <c r="CN79" s="1281">
        <v>10.199999999999999</v>
      </c>
      <c r="CO79" s="1281"/>
      <c r="CP79" s="1281"/>
      <c r="CQ79" s="1281"/>
      <c r="CR79" s="1281"/>
      <c r="CS79" s="1281"/>
      <c r="CT79" s="1281"/>
      <c r="CU79" s="1281"/>
      <c r="CV79" s="1281">
        <v>9.9</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6SE7KRYlsBvVfVPUKaGMD6vKBIJhsszjqYIvevEWgSYs03HvimYaQe0xj25pI7jqaNTco7ztai7TZuYV0wduQ==" saltValue="QNpdHcvBNLQ4ASxIMeHx9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owiUTNfAK21JYs9q8ncHn5BywFWvQLFJ8gsxI5YdSi0B/ROjAyTqbjPran6lFp4LCY98iG/+3hQjKmLWX3wsA==" saltValue="YzNxfg4dgwB3WfPO7gmY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E1yachCLmdL9wL+NcqmLSkemA0qRIYDa393zA5kPBTj37nREO78uVsjprVKhM83G+tj1R9CQiCntq2Kt/py+Q==" saltValue="HYZHIL3RIpZnBwIzWkHq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57607</v>
      </c>
      <c r="E3" s="141"/>
      <c r="F3" s="142">
        <v>136577</v>
      </c>
      <c r="G3" s="143"/>
      <c r="H3" s="144"/>
    </row>
    <row r="4" spans="1:8" x14ac:dyDescent="0.15">
      <c r="A4" s="145"/>
      <c r="B4" s="146"/>
      <c r="C4" s="147"/>
      <c r="D4" s="148">
        <v>16788</v>
      </c>
      <c r="E4" s="149"/>
      <c r="F4" s="150">
        <v>59645</v>
      </c>
      <c r="G4" s="151"/>
      <c r="H4" s="152"/>
    </row>
    <row r="5" spans="1:8" x14ac:dyDescent="0.15">
      <c r="A5" s="133" t="s">
        <v>532</v>
      </c>
      <c r="B5" s="138"/>
      <c r="C5" s="139"/>
      <c r="D5" s="140">
        <v>70774</v>
      </c>
      <c r="E5" s="141"/>
      <c r="F5" s="142">
        <v>132212</v>
      </c>
      <c r="G5" s="143"/>
      <c r="H5" s="144"/>
    </row>
    <row r="6" spans="1:8" x14ac:dyDescent="0.15">
      <c r="A6" s="145"/>
      <c r="B6" s="146"/>
      <c r="C6" s="147"/>
      <c r="D6" s="148">
        <v>26015</v>
      </c>
      <c r="E6" s="149"/>
      <c r="F6" s="150">
        <v>67114</v>
      </c>
      <c r="G6" s="151"/>
      <c r="H6" s="152"/>
    </row>
    <row r="7" spans="1:8" x14ac:dyDescent="0.15">
      <c r="A7" s="133" t="s">
        <v>533</v>
      </c>
      <c r="B7" s="138"/>
      <c r="C7" s="139"/>
      <c r="D7" s="140">
        <v>85228</v>
      </c>
      <c r="E7" s="141"/>
      <c r="F7" s="142">
        <v>93741</v>
      </c>
      <c r="G7" s="143"/>
      <c r="H7" s="144"/>
    </row>
    <row r="8" spans="1:8" x14ac:dyDescent="0.15">
      <c r="A8" s="145"/>
      <c r="B8" s="146"/>
      <c r="C8" s="147"/>
      <c r="D8" s="148">
        <v>35758</v>
      </c>
      <c r="E8" s="149"/>
      <c r="F8" s="150">
        <v>46285</v>
      </c>
      <c r="G8" s="151"/>
      <c r="H8" s="152"/>
    </row>
    <row r="9" spans="1:8" x14ac:dyDescent="0.15">
      <c r="A9" s="133" t="s">
        <v>534</v>
      </c>
      <c r="B9" s="138"/>
      <c r="C9" s="139"/>
      <c r="D9" s="140">
        <v>213698</v>
      </c>
      <c r="E9" s="141"/>
      <c r="F9" s="142">
        <v>107537</v>
      </c>
      <c r="G9" s="143"/>
      <c r="H9" s="144"/>
    </row>
    <row r="10" spans="1:8" x14ac:dyDescent="0.15">
      <c r="A10" s="145"/>
      <c r="B10" s="146"/>
      <c r="C10" s="147"/>
      <c r="D10" s="148">
        <v>176372</v>
      </c>
      <c r="E10" s="149"/>
      <c r="F10" s="150">
        <v>57923</v>
      </c>
      <c r="G10" s="151"/>
      <c r="H10" s="152"/>
    </row>
    <row r="11" spans="1:8" x14ac:dyDescent="0.15">
      <c r="A11" s="133" t="s">
        <v>535</v>
      </c>
      <c r="B11" s="138"/>
      <c r="C11" s="139"/>
      <c r="D11" s="140">
        <v>60222</v>
      </c>
      <c r="E11" s="141"/>
      <c r="F11" s="142">
        <v>113913</v>
      </c>
      <c r="G11" s="143"/>
      <c r="H11" s="144"/>
    </row>
    <row r="12" spans="1:8" x14ac:dyDescent="0.15">
      <c r="A12" s="145"/>
      <c r="B12" s="146"/>
      <c r="C12" s="153"/>
      <c r="D12" s="148">
        <v>13558</v>
      </c>
      <c r="E12" s="149"/>
      <c r="F12" s="150">
        <v>53160</v>
      </c>
      <c r="G12" s="151"/>
      <c r="H12" s="152"/>
    </row>
    <row r="13" spans="1:8" x14ac:dyDescent="0.15">
      <c r="A13" s="133"/>
      <c r="B13" s="138"/>
      <c r="C13" s="154"/>
      <c r="D13" s="155">
        <v>97506</v>
      </c>
      <c r="E13" s="156"/>
      <c r="F13" s="157">
        <v>116796</v>
      </c>
      <c r="G13" s="158"/>
      <c r="H13" s="144"/>
    </row>
    <row r="14" spans="1:8" x14ac:dyDescent="0.15">
      <c r="A14" s="145"/>
      <c r="B14" s="146"/>
      <c r="C14" s="147"/>
      <c r="D14" s="148">
        <v>53698</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v>
      </c>
      <c r="C19" s="159">
        <f>ROUND(VALUE(SUBSTITUTE(実質収支比率等に係る経年分析!G$48,"▲","-")),2)</f>
        <v>2.8</v>
      </c>
      <c r="D19" s="159">
        <f>ROUND(VALUE(SUBSTITUTE(実質収支比率等に係る経年分析!H$48,"▲","-")),2)</f>
        <v>3.36</v>
      </c>
      <c r="E19" s="159">
        <f>ROUND(VALUE(SUBSTITUTE(実質収支比率等に係る経年分析!I$48,"▲","-")),2)</f>
        <v>3.28</v>
      </c>
      <c r="F19" s="159">
        <f>ROUND(VALUE(SUBSTITUTE(実質収支比率等に係る経年分析!J$48,"▲","-")),2)</f>
        <v>3.05</v>
      </c>
    </row>
    <row r="20" spans="1:11" x14ac:dyDescent="0.15">
      <c r="A20" s="159" t="s">
        <v>49</v>
      </c>
      <c r="B20" s="159">
        <f>ROUND(VALUE(SUBSTITUTE(実質収支比率等に係る経年分析!F$47,"▲","-")),2)</f>
        <v>16.05</v>
      </c>
      <c r="C20" s="159">
        <f>ROUND(VALUE(SUBSTITUTE(実質収支比率等に係る経年分析!G$47,"▲","-")),2)</f>
        <v>18.18</v>
      </c>
      <c r="D20" s="159">
        <f>ROUND(VALUE(SUBSTITUTE(実質収支比率等に係る経年分析!H$47,"▲","-")),2)</f>
        <v>23.78</v>
      </c>
      <c r="E20" s="159">
        <f>ROUND(VALUE(SUBSTITUTE(実質収支比率等に係る経年分析!I$47,"▲","-")),2)</f>
        <v>30.9</v>
      </c>
      <c r="F20" s="159">
        <f>ROUND(VALUE(SUBSTITUTE(実質収支比率等に係る経年分析!J$47,"▲","-")),2)</f>
        <v>31.9</v>
      </c>
    </row>
    <row r="21" spans="1:11" x14ac:dyDescent="0.15">
      <c r="A21" s="159" t="s">
        <v>50</v>
      </c>
      <c r="B21" s="159">
        <f>IF(ISNUMBER(VALUE(SUBSTITUTE(実質収支比率等に係る経年分析!F$49,"▲","-"))),ROUND(VALUE(SUBSTITUTE(実質収支比率等に係る経年分析!F$49,"▲","-")),2),NA())</f>
        <v>4.79</v>
      </c>
      <c r="C21" s="159">
        <f>IF(ISNUMBER(VALUE(SUBSTITUTE(実質収支比率等に係る経年分析!G$49,"▲","-"))),ROUND(VALUE(SUBSTITUTE(実質収支比率等に係る経年分析!G$49,"▲","-")),2),NA())</f>
        <v>3</v>
      </c>
      <c r="D21" s="159">
        <f>IF(ISNUMBER(VALUE(SUBSTITUTE(実質収支比率等に係る経年分析!H$49,"▲","-"))),ROUND(VALUE(SUBSTITUTE(実質収支比率等に係る経年分析!H$49,"▲","-")),2),NA())</f>
        <v>6.59</v>
      </c>
      <c r="E21" s="159">
        <f>IF(ISNUMBER(VALUE(SUBSTITUTE(実質収支比率等に係る経年分析!I$49,"▲","-"))),ROUND(VALUE(SUBSTITUTE(実質収支比率等に係る経年分析!I$49,"▲","-")),2),NA())</f>
        <v>5.49</v>
      </c>
      <c r="F21" s="159">
        <f>IF(ISNUMBER(VALUE(SUBSTITUTE(実質収支比率等に係る経年分析!J$49,"▲","-"))),ROUND(VALUE(SUBSTITUTE(実質収支比率等に係る経年分析!J$49,"▲","-")),2),NA())</f>
        <v>0.38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中泊町国民健康保険特別会計(診療施設勘定)</v>
      </c>
      <c r="B29" s="160">
        <f>IF(ROUND(VALUE(SUBSTITUTE(連結実質赤字比率に係る赤字・黒字の構成分析!F$41,"▲", "-")), 2) &lt; 0, ABS(ROUND(VALUE(SUBSTITUTE(連結実質赤字比率に係る赤字・黒字の構成分析!F$41,"▲", "-")), 2)), NA())</f>
        <v>1.94</v>
      </c>
      <c r="C29" s="160" t="e">
        <f>IF(ROUND(VALUE(SUBSTITUTE(連結実質赤字比率に係る赤字・黒字の構成分析!F$41,"▲", "-")), 2) &gt;= 0, ABS(ROUND(VALUE(SUBSTITUTE(連結実質赤字比率に係る赤字・黒字の構成分析!F$41,"▲", "-")), 2)), NA())</f>
        <v>#N/A</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中泊町農業集落排水事業特別会計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中泊町漁業集落排水事業特別会計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中泊町後期高齢医療特別会計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中泊町介護保険事業特別会計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0.28000000000000003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0.46</v>
      </c>
    </row>
    <row r="34" spans="1:16" x14ac:dyDescent="0.15">
      <c r="A34" s="160" t="str">
        <f>IF(連結実質赤字比率に係る赤字・黒字の構成分析!C$36="",NA(),連結実質赤字比率に係る赤字・黒字の構成分析!C$36)</f>
        <v>中泊町国民健康保険特別会計(事業勘定)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0.86</v>
      </c>
      <c r="F34" s="160">
        <f>IF(ROUND(VALUE(SUBSTITUTE(連結実質赤字比率に係る赤字・黒字の構成分析!H$36,"▲", "-")), 2) &lt; 0, ABS(ROUND(VALUE(SUBSTITUTE(連結実質赤字比率に係る赤字・黒字の構成分析!H$36,"▲", "-")), 2)), NA())</f>
        <v>2.35</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3.04</v>
      </c>
    </row>
    <row r="36" spans="1:16" x14ac:dyDescent="0.15">
      <c r="A36" s="160" t="str">
        <f>IF(連結実質赤字比率に係る赤字・黒字の構成分析!C$34="",NA(),連結実質赤字比率に係る赤字・黒字の構成分析!C$34)</f>
        <v>中泊町水道事業特別会計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5.0999999999999996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5.0999999999999996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770</v>
      </c>
      <c r="E42" s="161"/>
      <c r="F42" s="161"/>
      <c r="G42" s="161">
        <f>'実質公債費比率（分子）の構造'!L$52</f>
        <v>813</v>
      </c>
      <c r="H42" s="161"/>
      <c r="I42" s="161"/>
      <c r="J42" s="161">
        <f>'実質公債費比率（分子）の構造'!M$52</f>
        <v>819</v>
      </c>
      <c r="K42" s="161"/>
      <c r="L42" s="161"/>
      <c r="M42" s="161">
        <f>'実質公債費比率（分子）の構造'!N$52</f>
        <v>819</v>
      </c>
      <c r="N42" s="161"/>
      <c r="O42" s="161"/>
      <c r="P42" s="161">
        <f>'実質公債費比率（分子）の構造'!O$52</f>
        <v>865</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x14ac:dyDescent="0.15">
      <c r="A44" s="161" t="s">
        <v>59</v>
      </c>
      <c r="B44" s="161">
        <f>'実質公債費比率（分子）の構造'!K$50</f>
        <v>3</v>
      </c>
      <c r="C44" s="161"/>
      <c r="D44" s="161"/>
      <c r="E44" s="161">
        <f>'実質公債費比率（分子）の構造'!L$50</f>
        <v>3</v>
      </c>
      <c r="F44" s="161"/>
      <c r="G44" s="161"/>
      <c r="H44" s="161">
        <f>'実質公債費比率（分子）の構造'!M$50</f>
        <v>3</v>
      </c>
      <c r="I44" s="161"/>
      <c r="J44" s="161"/>
      <c r="K44" s="161">
        <f>'実質公債費比率（分子）の構造'!N$50</f>
        <v>2</v>
      </c>
      <c r="L44" s="161"/>
      <c r="M44" s="161"/>
      <c r="N44" s="161">
        <f>'実質公債費比率（分子）の構造'!O$50</f>
        <v>2</v>
      </c>
      <c r="O44" s="161"/>
      <c r="P44" s="161"/>
    </row>
    <row r="45" spans="1:16" x14ac:dyDescent="0.15">
      <c r="A45" s="161" t="s">
        <v>60</v>
      </c>
      <c r="B45" s="161">
        <f>'実質公債費比率（分子）の構造'!K$49</f>
        <v>37</v>
      </c>
      <c r="C45" s="161"/>
      <c r="D45" s="161"/>
      <c r="E45" s="161">
        <f>'実質公債費比率（分子）の構造'!L$49</f>
        <v>7</v>
      </c>
      <c r="F45" s="161"/>
      <c r="G45" s="161"/>
      <c r="H45" s="161">
        <f>'実質公債費比率（分子）の構造'!M$49</f>
        <v>15</v>
      </c>
      <c r="I45" s="161"/>
      <c r="J45" s="161"/>
      <c r="K45" s="161">
        <f>'実質公債費比率（分子）の構造'!N$49</f>
        <v>20</v>
      </c>
      <c r="L45" s="161"/>
      <c r="M45" s="161"/>
      <c r="N45" s="161">
        <f>'実質公債費比率（分子）の構造'!O$49</f>
        <v>20</v>
      </c>
      <c r="O45" s="161"/>
      <c r="P45" s="161"/>
    </row>
    <row r="46" spans="1:16" x14ac:dyDescent="0.15">
      <c r="A46" s="161" t="s">
        <v>61</v>
      </c>
      <c r="B46" s="161">
        <f>'実質公債費比率（分子）の構造'!K$48</f>
        <v>67</v>
      </c>
      <c r="C46" s="161"/>
      <c r="D46" s="161"/>
      <c r="E46" s="161">
        <f>'実質公債費比率（分子）の構造'!L$48</f>
        <v>69</v>
      </c>
      <c r="F46" s="161"/>
      <c r="G46" s="161"/>
      <c r="H46" s="161">
        <f>'実質公債費比率（分子）の構造'!M$48</f>
        <v>63</v>
      </c>
      <c r="I46" s="161"/>
      <c r="J46" s="161"/>
      <c r="K46" s="161">
        <f>'実質公債費比率（分子）の構造'!N$48</f>
        <v>63</v>
      </c>
      <c r="L46" s="161"/>
      <c r="M46" s="161"/>
      <c r="N46" s="161">
        <f>'実質公債費比率（分子）の構造'!O$48</f>
        <v>63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1194</v>
      </c>
      <c r="C49" s="161"/>
      <c r="D49" s="161"/>
      <c r="E49" s="161">
        <f>'実質公債費比率（分子）の構造'!L$45</f>
        <v>1127</v>
      </c>
      <c r="F49" s="161"/>
      <c r="G49" s="161"/>
      <c r="H49" s="161">
        <f>'実質公債費比率（分子）の構造'!M$45</f>
        <v>1129</v>
      </c>
      <c r="I49" s="161"/>
      <c r="J49" s="161"/>
      <c r="K49" s="161">
        <f>'実質公債費比率（分子）の構造'!N$45</f>
        <v>1066</v>
      </c>
      <c r="L49" s="161"/>
      <c r="M49" s="161"/>
      <c r="N49" s="161">
        <f>'実質公債費比率（分子）の構造'!O$45</f>
        <v>1129</v>
      </c>
      <c r="O49" s="161"/>
      <c r="P49" s="161"/>
    </row>
    <row r="50" spans="1:16" x14ac:dyDescent="0.15">
      <c r="A50" s="161" t="s">
        <v>65</v>
      </c>
      <c r="B50" s="161" t="e">
        <f>NA()</f>
        <v>#N/A</v>
      </c>
      <c r="C50" s="161">
        <f>IF(ISNUMBER('実質公債費比率（分子）の構造'!K$53),'実質公債費比率（分子）の構造'!K$53,NA())</f>
        <v>532</v>
      </c>
      <c r="D50" s="161" t="e">
        <f>NA()</f>
        <v>#N/A</v>
      </c>
      <c r="E50" s="161" t="e">
        <f>NA()</f>
        <v>#N/A</v>
      </c>
      <c r="F50" s="161">
        <f>IF(ISNUMBER('実質公債費比率（分子）の構造'!L$53),'実質公債費比率（分子）の構造'!L$53,NA())</f>
        <v>394</v>
      </c>
      <c r="G50" s="161" t="e">
        <f>NA()</f>
        <v>#N/A</v>
      </c>
      <c r="H50" s="161" t="e">
        <f>NA()</f>
        <v>#N/A</v>
      </c>
      <c r="I50" s="161">
        <f>IF(ISNUMBER('実質公債費比率（分子）の構造'!M$53),'実質公債費比率（分子）の構造'!M$53,NA())</f>
        <v>392</v>
      </c>
      <c r="J50" s="161" t="e">
        <f>NA()</f>
        <v>#N/A</v>
      </c>
      <c r="K50" s="161" t="e">
        <f>NA()</f>
        <v>#N/A</v>
      </c>
      <c r="L50" s="161">
        <f>IF(ISNUMBER('実質公債費比率（分子）の構造'!N$53),'実質公債費比率（分子）の構造'!N$53,NA())</f>
        <v>333</v>
      </c>
      <c r="M50" s="161" t="e">
        <f>NA()</f>
        <v>#N/A</v>
      </c>
      <c r="N50" s="161" t="e">
        <f>NA()</f>
        <v>#N/A</v>
      </c>
      <c r="O50" s="161">
        <f>IF(ISNUMBER('実質公債費比率（分子）の構造'!O$53),'実質公債費比率（分子）の構造'!O$53,NA())</f>
        <v>350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8184</v>
      </c>
      <c r="E56" s="160"/>
      <c r="F56" s="160"/>
      <c r="G56" s="160">
        <f>'将来負担比率（分子）の構造'!J$52</f>
        <v>8175</v>
      </c>
      <c r="H56" s="160"/>
      <c r="I56" s="160"/>
      <c r="J56" s="160">
        <f>'将来負担比率（分子）の構造'!K$52</f>
        <v>8035</v>
      </c>
      <c r="K56" s="160"/>
      <c r="L56" s="160"/>
      <c r="M56" s="160">
        <f>'将来負担比率（分子）の構造'!L$52</f>
        <v>8829</v>
      </c>
      <c r="N56" s="160"/>
      <c r="O56" s="160"/>
      <c r="P56" s="160">
        <f>'将来負担比率（分子）の構造'!M$52</f>
        <v>8599</v>
      </c>
    </row>
    <row r="57" spans="1:16" x14ac:dyDescent="0.15">
      <c r="A57" s="160" t="s">
        <v>36</v>
      </c>
      <c r="B57" s="160"/>
      <c r="C57" s="160"/>
      <c r="D57" s="160">
        <f>'将来負担比率（分子）の構造'!I$51</f>
        <v>511</v>
      </c>
      <c r="E57" s="160"/>
      <c r="F57" s="160"/>
      <c r="G57" s="160">
        <f>'将来負担比率（分子）の構造'!J$51</f>
        <v>532</v>
      </c>
      <c r="H57" s="160"/>
      <c r="I57" s="160"/>
      <c r="J57" s="160">
        <f>'将来負担比率（分子）の構造'!K$51</f>
        <v>509</v>
      </c>
      <c r="K57" s="160"/>
      <c r="L57" s="160"/>
      <c r="M57" s="160">
        <f>'将来負担比率（分子）の構造'!L$51</f>
        <v>566</v>
      </c>
      <c r="N57" s="160"/>
      <c r="O57" s="160"/>
      <c r="P57" s="160">
        <f>'将来負担比率（分子）の構造'!M$51</f>
        <v>673</v>
      </c>
    </row>
    <row r="58" spans="1:16" x14ac:dyDescent="0.15">
      <c r="A58" s="160" t="s">
        <v>35</v>
      </c>
      <c r="B58" s="160"/>
      <c r="C58" s="160"/>
      <c r="D58" s="160">
        <f>'将来負担比率（分子）の構造'!I$50</f>
        <v>837</v>
      </c>
      <c r="E58" s="160"/>
      <c r="F58" s="160"/>
      <c r="G58" s="160">
        <f>'将来負担比率（分子）の構造'!J$50</f>
        <v>942</v>
      </c>
      <c r="H58" s="160"/>
      <c r="I58" s="160"/>
      <c r="J58" s="160">
        <f>'将来負担比率（分子）の構造'!K$50</f>
        <v>1236</v>
      </c>
      <c r="K58" s="160"/>
      <c r="L58" s="160"/>
      <c r="M58" s="160">
        <f>'将来負担比率（分子）の構造'!L$50</f>
        <v>1505</v>
      </c>
      <c r="N58" s="160"/>
      <c r="O58" s="160"/>
      <c r="P58" s="160">
        <f>'将来負担比率（分子）の構造'!M$50</f>
        <v>1535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1742</v>
      </c>
      <c r="C62" s="160"/>
      <c r="D62" s="160"/>
      <c r="E62" s="160">
        <f>'将来負担比率（分子）の構造'!J$45</f>
        <v>1524</v>
      </c>
      <c r="F62" s="160"/>
      <c r="G62" s="160"/>
      <c r="H62" s="160">
        <f>'将来負担比率（分子）の構造'!K$45</f>
        <v>1370</v>
      </c>
      <c r="I62" s="160"/>
      <c r="J62" s="160"/>
      <c r="K62" s="160">
        <f>'将来負担比率（分子）の構造'!L$45</f>
        <v>1363</v>
      </c>
      <c r="L62" s="160"/>
      <c r="M62" s="160"/>
      <c r="N62" s="160">
        <f>'将来負担比率（分子）の構造'!M$45</f>
        <v>1287</v>
      </c>
      <c r="O62" s="160"/>
      <c r="P62" s="160"/>
    </row>
    <row r="63" spans="1:16" x14ac:dyDescent="0.15">
      <c r="A63" s="160" t="s">
        <v>28</v>
      </c>
      <c r="B63" s="160">
        <f>'将来負担比率（分子）の構造'!I$44</f>
        <v>109</v>
      </c>
      <c r="C63" s="160"/>
      <c r="D63" s="160"/>
      <c r="E63" s="160">
        <f>'将来負担比率（分子）の構造'!J$44</f>
        <v>122</v>
      </c>
      <c r="F63" s="160"/>
      <c r="G63" s="160"/>
      <c r="H63" s="160">
        <f>'将来負担比率（分子）の構造'!K$44</f>
        <v>119</v>
      </c>
      <c r="I63" s="160"/>
      <c r="J63" s="160"/>
      <c r="K63" s="160">
        <f>'将来負担比率（分子）の構造'!L$44</f>
        <v>110</v>
      </c>
      <c r="L63" s="160"/>
      <c r="M63" s="160"/>
      <c r="N63" s="160">
        <f>'将来負担比率（分子）の構造'!M$44</f>
        <v>96</v>
      </c>
      <c r="O63" s="160"/>
      <c r="P63" s="160"/>
    </row>
    <row r="64" spans="1:16" x14ac:dyDescent="0.15">
      <c r="A64" s="160" t="s">
        <v>27</v>
      </c>
      <c r="B64" s="160">
        <f>'将来負担比率（分子）の構造'!I$43</f>
        <v>681</v>
      </c>
      <c r="C64" s="160"/>
      <c r="D64" s="160"/>
      <c r="E64" s="160">
        <f>'将来負担比率（分子）の構造'!J$43</f>
        <v>695</v>
      </c>
      <c r="F64" s="160"/>
      <c r="G64" s="160"/>
      <c r="H64" s="160">
        <f>'将来負担比率（分子）の構造'!K$43</f>
        <v>700</v>
      </c>
      <c r="I64" s="160"/>
      <c r="J64" s="160"/>
      <c r="K64" s="160">
        <f>'将来負担比率（分子）の構造'!L$43</f>
        <v>634</v>
      </c>
      <c r="L64" s="160"/>
      <c r="M64" s="160"/>
      <c r="N64" s="160">
        <f>'将来負担比率（分子）の構造'!M$43</f>
        <v>564</v>
      </c>
      <c r="O64" s="160"/>
      <c r="P64" s="160"/>
    </row>
    <row r="65" spans="1:16" x14ac:dyDescent="0.15">
      <c r="A65" s="160" t="s">
        <v>26</v>
      </c>
      <c r="B65" s="160">
        <f>'将来負担比率（分子）の構造'!I$42</f>
        <v>10</v>
      </c>
      <c r="C65" s="160"/>
      <c r="D65" s="160"/>
      <c r="E65" s="160">
        <f>'将来負担比率（分子）の構造'!J$42</f>
        <v>7</v>
      </c>
      <c r="F65" s="160"/>
      <c r="G65" s="160"/>
      <c r="H65" s="160">
        <f>'将来負担比率（分子）の構造'!K$42</f>
        <v>5</v>
      </c>
      <c r="I65" s="160"/>
      <c r="J65" s="160"/>
      <c r="K65" s="160">
        <f>'将来負担比率（分子）の構造'!L$42</f>
        <v>2</v>
      </c>
      <c r="L65" s="160"/>
      <c r="M65" s="160"/>
      <c r="N65" s="160">
        <f>'将来負担比率（分子）の構造'!M$42</f>
        <v>2</v>
      </c>
      <c r="O65" s="160"/>
      <c r="P65" s="160"/>
    </row>
    <row r="66" spans="1:16" x14ac:dyDescent="0.15">
      <c r="A66" s="160" t="s">
        <v>25</v>
      </c>
      <c r="B66" s="160">
        <f>'将来負担比率（分子）の構造'!I$41</f>
        <v>11350</v>
      </c>
      <c r="C66" s="160"/>
      <c r="D66" s="160"/>
      <c r="E66" s="160">
        <f>'将来負担比率（分子）の構造'!J$41</f>
        <v>11233</v>
      </c>
      <c r="F66" s="160"/>
      <c r="G66" s="160"/>
      <c r="H66" s="160">
        <f>'将来負担比率（分子）の構造'!K$41</f>
        <v>11268</v>
      </c>
      <c r="I66" s="160"/>
      <c r="J66" s="160"/>
      <c r="K66" s="160">
        <f>'将来負担比率（分子）の構造'!L$41</f>
        <v>12778</v>
      </c>
      <c r="L66" s="160"/>
      <c r="M66" s="160"/>
      <c r="N66" s="160">
        <f>'将来負担比率（分子）の構造'!M$41</f>
        <v>12524</v>
      </c>
      <c r="O66" s="160"/>
      <c r="P66" s="160"/>
    </row>
    <row r="67" spans="1:16" x14ac:dyDescent="0.15">
      <c r="A67" s="160" t="s">
        <v>69</v>
      </c>
      <c r="B67" s="160" t="e">
        <f>NA()</f>
        <v>#N/A</v>
      </c>
      <c r="C67" s="160">
        <f>IF(ISNUMBER('将来負担比率（分子）の構造'!I$53), IF('将来負担比率（分子）の構造'!I$53 &lt; 0, 0, '将来負担比率（分子）の構造'!I$53), NA())</f>
        <v>4360</v>
      </c>
      <c r="D67" s="160" t="e">
        <f>NA()</f>
        <v>#N/A</v>
      </c>
      <c r="E67" s="160" t="e">
        <f>NA()</f>
        <v>#N/A</v>
      </c>
      <c r="F67" s="160">
        <f>IF(ISNUMBER('将来負担比率（分子）の構造'!J$53), IF('将来負担比率（分子）の構造'!J$53 &lt; 0, 0, '将来負担比率（分子）の構造'!J$53), NA())</f>
        <v>3934</v>
      </c>
      <c r="G67" s="160" t="e">
        <f>NA()</f>
        <v>#N/A</v>
      </c>
      <c r="H67" s="160" t="e">
        <f>NA()</f>
        <v>#N/A</v>
      </c>
      <c r="I67" s="160">
        <f>IF(ISNUMBER('将来負担比率（分子）の構造'!K$53), IF('将来負担比率（分子）の構造'!K$53 &lt; 0, 0, '将来負担比率（分子）の構造'!K$53), NA())</f>
        <v>3682</v>
      </c>
      <c r="J67" s="160" t="e">
        <f>NA()</f>
        <v>#N/A</v>
      </c>
      <c r="K67" s="160" t="e">
        <f>NA()</f>
        <v>#N/A</v>
      </c>
      <c r="L67" s="160">
        <f>IF(ISNUMBER('将来負担比率（分子）の構造'!L$53), IF('将来負担比率（分子）の構造'!L$53 &lt; 0, 0, '将来負担比率（分子）の構造'!L$53), NA())</f>
        <v>3986</v>
      </c>
      <c r="M67" s="160" t="e">
        <f>NA()</f>
        <v>#N/A</v>
      </c>
      <c r="N67" s="160" t="e">
        <f>NA()</f>
        <v>#N/A</v>
      </c>
      <c r="O67" s="160">
        <f>IF(ISNUMBER('将来負担比率（分子）の構造'!M$53), IF('将来負担比率（分子）の構造'!M$53 &lt; 0, 0, '将来負担比率（分子）の構造'!M$53), NA())</f>
        <v>3667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1172</v>
      </c>
      <c r="C72" s="164">
        <f>基金残高に係る経年分析!G55</f>
        <v>1440</v>
      </c>
      <c r="D72" s="164">
        <f>基金残高に係る経年分析!H55</f>
        <v>1470</v>
      </c>
    </row>
    <row r="73" spans="1:16" x14ac:dyDescent="0.15">
      <c r="A73" s="163" t="s">
        <v>72</v>
      </c>
      <c r="B73" s="164">
        <f>基金残高に係る経年分析!F56</f>
        <v>8</v>
      </c>
      <c r="C73" s="164">
        <f>基金残高に係る経年分析!G56</f>
        <v>8</v>
      </c>
      <c r="D73" s="164">
        <f>基金残高に係る経年分析!H56</f>
        <v>8</v>
      </c>
    </row>
    <row r="74" spans="1:16" x14ac:dyDescent="0.15">
      <c r="A74" s="163" t="s">
        <v>73</v>
      </c>
      <c r="B74" s="164">
        <f>基金残高に係る経年分析!F57</f>
        <v>1033</v>
      </c>
      <c r="C74" s="164">
        <f>基金残高に係る経年分析!G57</f>
        <v>786</v>
      </c>
      <c r="D74" s="164">
        <f>基金残高に係る経年分析!H57</f>
        <v>786</v>
      </c>
    </row>
  </sheetData>
  <sheetProtection algorithmName="SHA-512" hashValue="nPoNDA77ZrhJFUw1/f2yyig1DzbWPkKdoFY1YlY2dijoPw67mbGoQeHjJ2rojhy+V+FhqJ+cVrDiYzs/ZigIwA==" saltValue="m+LeaiNS0w4kl4MEI2Lb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797928</v>
      </c>
      <c r="S5" s="707"/>
      <c r="T5" s="707"/>
      <c r="U5" s="707"/>
      <c r="V5" s="707"/>
      <c r="W5" s="707"/>
      <c r="X5" s="707"/>
      <c r="Y5" s="753"/>
      <c r="Z5" s="771">
        <v>10.7</v>
      </c>
      <c r="AA5" s="771"/>
      <c r="AB5" s="771"/>
      <c r="AC5" s="771"/>
      <c r="AD5" s="772">
        <v>797928</v>
      </c>
      <c r="AE5" s="772"/>
      <c r="AF5" s="772"/>
      <c r="AG5" s="772"/>
      <c r="AH5" s="772"/>
      <c r="AI5" s="772"/>
      <c r="AJ5" s="772"/>
      <c r="AK5" s="772"/>
      <c r="AL5" s="754">
        <v>17.899999999999999</v>
      </c>
      <c r="AM5" s="723"/>
      <c r="AN5" s="723"/>
      <c r="AO5" s="755"/>
      <c r="AP5" s="740" t="s">
        <v>219</v>
      </c>
      <c r="AQ5" s="741"/>
      <c r="AR5" s="741"/>
      <c r="AS5" s="741"/>
      <c r="AT5" s="741"/>
      <c r="AU5" s="741"/>
      <c r="AV5" s="741"/>
      <c r="AW5" s="741"/>
      <c r="AX5" s="741"/>
      <c r="AY5" s="741"/>
      <c r="AZ5" s="741"/>
      <c r="BA5" s="741"/>
      <c r="BB5" s="741"/>
      <c r="BC5" s="741"/>
      <c r="BD5" s="741"/>
      <c r="BE5" s="741"/>
      <c r="BF5" s="742"/>
      <c r="BG5" s="641">
        <v>797928</v>
      </c>
      <c r="BH5" s="644"/>
      <c r="BI5" s="644"/>
      <c r="BJ5" s="644"/>
      <c r="BK5" s="644"/>
      <c r="BL5" s="644"/>
      <c r="BM5" s="644"/>
      <c r="BN5" s="645"/>
      <c r="BO5" s="703">
        <v>100</v>
      </c>
      <c r="BP5" s="703"/>
      <c r="BQ5" s="703"/>
      <c r="BR5" s="703"/>
      <c r="BS5" s="704" t="s">
        <v>220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212</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63654</v>
      </c>
      <c r="S6" s="644"/>
      <c r="T6" s="644"/>
      <c r="U6" s="644"/>
      <c r="V6" s="644"/>
      <c r="W6" s="644"/>
      <c r="X6" s="644"/>
      <c r="Y6" s="645"/>
      <c r="Z6" s="703">
        <v>0.9</v>
      </c>
      <c r="AA6" s="703"/>
      <c r="AB6" s="703"/>
      <c r="AC6" s="703"/>
      <c r="AD6" s="704">
        <v>63654</v>
      </c>
      <c r="AE6" s="704"/>
      <c r="AF6" s="704"/>
      <c r="AG6" s="704"/>
      <c r="AH6" s="704"/>
      <c r="AI6" s="704"/>
      <c r="AJ6" s="704"/>
      <c r="AK6" s="704"/>
      <c r="AL6" s="646">
        <v>1.4</v>
      </c>
      <c r="AM6" s="647"/>
      <c r="AN6" s="647"/>
      <c r="AO6" s="705"/>
      <c r="AP6" s="638" t="s">
        <v>225</v>
      </c>
      <c r="AQ6" s="639"/>
      <c r="AR6" s="639"/>
      <c r="AS6" s="639"/>
      <c r="AT6" s="639"/>
      <c r="AU6" s="639"/>
      <c r="AV6" s="639"/>
      <c r="AW6" s="639"/>
      <c r="AX6" s="639"/>
      <c r="AY6" s="639"/>
      <c r="AZ6" s="639"/>
      <c r="BA6" s="639"/>
      <c r="BB6" s="639"/>
      <c r="BC6" s="639"/>
      <c r="BD6" s="639"/>
      <c r="BE6" s="639"/>
      <c r="BF6" s="640"/>
      <c r="BG6" s="641">
        <v>797928</v>
      </c>
      <c r="BH6" s="644"/>
      <c r="BI6" s="644"/>
      <c r="BJ6" s="644"/>
      <c r="BK6" s="644"/>
      <c r="BL6" s="644"/>
      <c r="BM6" s="644"/>
      <c r="BN6" s="645"/>
      <c r="BO6" s="703">
        <v>100</v>
      </c>
      <c r="BP6" s="703"/>
      <c r="BQ6" s="703"/>
      <c r="BR6" s="703"/>
      <c r="BS6" s="704" t="s">
        <v>220</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88088</v>
      </c>
      <c r="CS6" s="644"/>
      <c r="CT6" s="644"/>
      <c r="CU6" s="644"/>
      <c r="CV6" s="644"/>
      <c r="CW6" s="644"/>
      <c r="CX6" s="644"/>
      <c r="CY6" s="645"/>
      <c r="CZ6" s="754">
        <v>1.2</v>
      </c>
      <c r="DA6" s="723"/>
      <c r="DB6" s="723"/>
      <c r="DC6" s="757"/>
      <c r="DD6" s="649" t="s">
        <v>220</v>
      </c>
      <c r="DE6" s="644"/>
      <c r="DF6" s="644"/>
      <c r="DG6" s="644"/>
      <c r="DH6" s="644"/>
      <c r="DI6" s="644"/>
      <c r="DJ6" s="644"/>
      <c r="DK6" s="644"/>
      <c r="DL6" s="644"/>
      <c r="DM6" s="644"/>
      <c r="DN6" s="644"/>
      <c r="DO6" s="644"/>
      <c r="DP6" s="645"/>
      <c r="DQ6" s="649">
        <v>88088</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1388</v>
      </c>
      <c r="S7" s="644"/>
      <c r="T7" s="644"/>
      <c r="U7" s="644"/>
      <c r="V7" s="644"/>
      <c r="W7" s="644"/>
      <c r="X7" s="644"/>
      <c r="Y7" s="645"/>
      <c r="Z7" s="703">
        <v>0</v>
      </c>
      <c r="AA7" s="703"/>
      <c r="AB7" s="703"/>
      <c r="AC7" s="703"/>
      <c r="AD7" s="704">
        <v>1388</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332265</v>
      </c>
      <c r="BH7" s="644"/>
      <c r="BI7" s="644"/>
      <c r="BJ7" s="644"/>
      <c r="BK7" s="644"/>
      <c r="BL7" s="644"/>
      <c r="BM7" s="644"/>
      <c r="BN7" s="645"/>
      <c r="BO7" s="703">
        <v>41.6</v>
      </c>
      <c r="BP7" s="703"/>
      <c r="BQ7" s="703"/>
      <c r="BR7" s="703"/>
      <c r="BS7" s="704" t="s">
        <v>121</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1104521</v>
      </c>
      <c r="CS7" s="644"/>
      <c r="CT7" s="644"/>
      <c r="CU7" s="644"/>
      <c r="CV7" s="644"/>
      <c r="CW7" s="644"/>
      <c r="CX7" s="644"/>
      <c r="CY7" s="645"/>
      <c r="CZ7" s="703">
        <v>15.1</v>
      </c>
      <c r="DA7" s="703"/>
      <c r="DB7" s="703"/>
      <c r="DC7" s="703"/>
      <c r="DD7" s="649">
        <v>10028</v>
      </c>
      <c r="DE7" s="644"/>
      <c r="DF7" s="644"/>
      <c r="DG7" s="644"/>
      <c r="DH7" s="644"/>
      <c r="DI7" s="644"/>
      <c r="DJ7" s="644"/>
      <c r="DK7" s="644"/>
      <c r="DL7" s="644"/>
      <c r="DM7" s="644"/>
      <c r="DN7" s="644"/>
      <c r="DO7" s="644"/>
      <c r="DP7" s="645"/>
      <c r="DQ7" s="649">
        <v>1016586</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1492</v>
      </c>
      <c r="S8" s="644"/>
      <c r="T8" s="644"/>
      <c r="U8" s="644"/>
      <c r="V8" s="644"/>
      <c r="W8" s="644"/>
      <c r="X8" s="644"/>
      <c r="Y8" s="645"/>
      <c r="Z8" s="703">
        <v>0</v>
      </c>
      <c r="AA8" s="703"/>
      <c r="AB8" s="703"/>
      <c r="AC8" s="703"/>
      <c r="AD8" s="704">
        <v>1492</v>
      </c>
      <c r="AE8" s="704"/>
      <c r="AF8" s="704"/>
      <c r="AG8" s="704"/>
      <c r="AH8" s="704"/>
      <c r="AI8" s="704"/>
      <c r="AJ8" s="704"/>
      <c r="AK8" s="704"/>
      <c r="AL8" s="646">
        <v>0</v>
      </c>
      <c r="AM8" s="647"/>
      <c r="AN8" s="647"/>
      <c r="AO8" s="705"/>
      <c r="AP8" s="638" t="s">
        <v>231</v>
      </c>
      <c r="AQ8" s="639"/>
      <c r="AR8" s="639"/>
      <c r="AS8" s="639"/>
      <c r="AT8" s="639"/>
      <c r="AU8" s="639"/>
      <c r="AV8" s="639"/>
      <c r="AW8" s="639"/>
      <c r="AX8" s="639"/>
      <c r="AY8" s="639"/>
      <c r="AZ8" s="639"/>
      <c r="BA8" s="639"/>
      <c r="BB8" s="639"/>
      <c r="BC8" s="639"/>
      <c r="BD8" s="639"/>
      <c r="BE8" s="639"/>
      <c r="BF8" s="640"/>
      <c r="BG8" s="641">
        <v>16392</v>
      </c>
      <c r="BH8" s="644"/>
      <c r="BI8" s="644"/>
      <c r="BJ8" s="644"/>
      <c r="BK8" s="644"/>
      <c r="BL8" s="644"/>
      <c r="BM8" s="644"/>
      <c r="BN8" s="645"/>
      <c r="BO8" s="703">
        <v>2.1</v>
      </c>
      <c r="BP8" s="703"/>
      <c r="BQ8" s="703"/>
      <c r="BR8" s="703"/>
      <c r="BS8" s="649" t="s">
        <v>129</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1702493</v>
      </c>
      <c r="CS8" s="644"/>
      <c r="CT8" s="644"/>
      <c r="CU8" s="644"/>
      <c r="CV8" s="644"/>
      <c r="CW8" s="644"/>
      <c r="CX8" s="644"/>
      <c r="CY8" s="645"/>
      <c r="CZ8" s="703">
        <v>23.2</v>
      </c>
      <c r="DA8" s="703"/>
      <c r="DB8" s="703"/>
      <c r="DC8" s="703"/>
      <c r="DD8" s="649">
        <v>6971</v>
      </c>
      <c r="DE8" s="644"/>
      <c r="DF8" s="644"/>
      <c r="DG8" s="644"/>
      <c r="DH8" s="644"/>
      <c r="DI8" s="644"/>
      <c r="DJ8" s="644"/>
      <c r="DK8" s="644"/>
      <c r="DL8" s="644"/>
      <c r="DM8" s="644"/>
      <c r="DN8" s="644"/>
      <c r="DO8" s="644"/>
      <c r="DP8" s="645"/>
      <c r="DQ8" s="649">
        <v>919878</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1337</v>
      </c>
      <c r="S9" s="644"/>
      <c r="T9" s="644"/>
      <c r="U9" s="644"/>
      <c r="V9" s="644"/>
      <c r="W9" s="644"/>
      <c r="X9" s="644"/>
      <c r="Y9" s="645"/>
      <c r="Z9" s="703">
        <v>0</v>
      </c>
      <c r="AA9" s="703"/>
      <c r="AB9" s="703"/>
      <c r="AC9" s="703"/>
      <c r="AD9" s="704">
        <v>1337</v>
      </c>
      <c r="AE9" s="704"/>
      <c r="AF9" s="704"/>
      <c r="AG9" s="704"/>
      <c r="AH9" s="704"/>
      <c r="AI9" s="704"/>
      <c r="AJ9" s="704"/>
      <c r="AK9" s="704"/>
      <c r="AL9" s="646">
        <v>0</v>
      </c>
      <c r="AM9" s="647"/>
      <c r="AN9" s="647"/>
      <c r="AO9" s="705"/>
      <c r="AP9" s="638" t="s">
        <v>234</v>
      </c>
      <c r="AQ9" s="639"/>
      <c r="AR9" s="639"/>
      <c r="AS9" s="639"/>
      <c r="AT9" s="639"/>
      <c r="AU9" s="639"/>
      <c r="AV9" s="639"/>
      <c r="AW9" s="639"/>
      <c r="AX9" s="639"/>
      <c r="AY9" s="639"/>
      <c r="AZ9" s="639"/>
      <c r="BA9" s="639"/>
      <c r="BB9" s="639"/>
      <c r="BC9" s="639"/>
      <c r="BD9" s="639"/>
      <c r="BE9" s="639"/>
      <c r="BF9" s="640"/>
      <c r="BG9" s="641">
        <v>282314</v>
      </c>
      <c r="BH9" s="644"/>
      <c r="BI9" s="644"/>
      <c r="BJ9" s="644"/>
      <c r="BK9" s="644"/>
      <c r="BL9" s="644"/>
      <c r="BM9" s="644"/>
      <c r="BN9" s="645"/>
      <c r="BO9" s="703">
        <v>35.4</v>
      </c>
      <c r="BP9" s="703"/>
      <c r="BQ9" s="703"/>
      <c r="BR9" s="703"/>
      <c r="BS9" s="649" t="s">
        <v>235</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767942</v>
      </c>
      <c r="CS9" s="644"/>
      <c r="CT9" s="644"/>
      <c r="CU9" s="644"/>
      <c r="CV9" s="644"/>
      <c r="CW9" s="644"/>
      <c r="CX9" s="644"/>
      <c r="CY9" s="645"/>
      <c r="CZ9" s="703">
        <v>10.5</v>
      </c>
      <c r="DA9" s="703"/>
      <c r="DB9" s="703"/>
      <c r="DC9" s="703"/>
      <c r="DD9" s="649">
        <v>1256</v>
      </c>
      <c r="DE9" s="644"/>
      <c r="DF9" s="644"/>
      <c r="DG9" s="644"/>
      <c r="DH9" s="644"/>
      <c r="DI9" s="644"/>
      <c r="DJ9" s="644"/>
      <c r="DK9" s="644"/>
      <c r="DL9" s="644"/>
      <c r="DM9" s="644"/>
      <c r="DN9" s="644"/>
      <c r="DO9" s="644"/>
      <c r="DP9" s="645"/>
      <c r="DQ9" s="649">
        <v>584991</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220</v>
      </c>
      <c r="S10" s="644"/>
      <c r="T10" s="644"/>
      <c r="U10" s="644"/>
      <c r="V10" s="644"/>
      <c r="W10" s="644"/>
      <c r="X10" s="644"/>
      <c r="Y10" s="645"/>
      <c r="Z10" s="703" t="s">
        <v>129</v>
      </c>
      <c r="AA10" s="703"/>
      <c r="AB10" s="703"/>
      <c r="AC10" s="703"/>
      <c r="AD10" s="704" t="s">
        <v>121</v>
      </c>
      <c r="AE10" s="704"/>
      <c r="AF10" s="704"/>
      <c r="AG10" s="704"/>
      <c r="AH10" s="704"/>
      <c r="AI10" s="704"/>
      <c r="AJ10" s="704"/>
      <c r="AK10" s="704"/>
      <c r="AL10" s="646" t="s">
        <v>220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17488</v>
      </c>
      <c r="BH10" s="644"/>
      <c r="BI10" s="644"/>
      <c r="BJ10" s="644"/>
      <c r="BK10" s="644"/>
      <c r="BL10" s="644"/>
      <c r="BM10" s="644"/>
      <c r="BN10" s="645"/>
      <c r="BO10" s="703">
        <v>2.2000000000000002</v>
      </c>
      <c r="BP10" s="703"/>
      <c r="BQ10" s="703"/>
      <c r="BR10" s="703"/>
      <c r="BS10" s="649" t="s">
        <v>121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7933</v>
      </c>
      <c r="CS10" s="644"/>
      <c r="CT10" s="644"/>
      <c r="CU10" s="644"/>
      <c r="CV10" s="644"/>
      <c r="CW10" s="644"/>
      <c r="CX10" s="644"/>
      <c r="CY10" s="645"/>
      <c r="CZ10" s="703">
        <v>0.1</v>
      </c>
      <c r="DA10" s="703"/>
      <c r="DB10" s="703"/>
      <c r="DC10" s="703"/>
      <c r="DD10" s="649" t="s">
        <v>129</v>
      </c>
      <c r="DE10" s="644"/>
      <c r="DF10" s="644"/>
      <c r="DG10" s="644"/>
      <c r="DH10" s="644"/>
      <c r="DI10" s="644"/>
      <c r="DJ10" s="644"/>
      <c r="DK10" s="644"/>
      <c r="DL10" s="644"/>
      <c r="DM10" s="644"/>
      <c r="DN10" s="644"/>
      <c r="DO10" s="644"/>
      <c r="DP10" s="645"/>
      <c r="DQ10" s="649">
        <v>7933</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220</v>
      </c>
      <c r="S11" s="644"/>
      <c r="T11" s="644"/>
      <c r="U11" s="644"/>
      <c r="V11" s="644"/>
      <c r="W11" s="644"/>
      <c r="X11" s="644"/>
      <c r="Y11" s="645"/>
      <c r="Z11" s="703" t="s">
        <v>220</v>
      </c>
      <c r="AA11" s="703"/>
      <c r="AB11" s="703"/>
      <c r="AC11" s="703"/>
      <c r="AD11" s="704" t="s">
        <v>235</v>
      </c>
      <c r="AE11" s="704"/>
      <c r="AF11" s="704"/>
      <c r="AG11" s="704"/>
      <c r="AH11" s="704"/>
      <c r="AI11" s="704"/>
      <c r="AJ11" s="704"/>
      <c r="AK11" s="704"/>
      <c r="AL11" s="646" t="s">
        <v>129</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16071</v>
      </c>
      <c r="BH11" s="644"/>
      <c r="BI11" s="644"/>
      <c r="BJ11" s="644"/>
      <c r="BK11" s="644"/>
      <c r="BL11" s="644"/>
      <c r="BM11" s="644"/>
      <c r="BN11" s="645"/>
      <c r="BO11" s="703">
        <v>2</v>
      </c>
      <c r="BP11" s="703"/>
      <c r="BQ11" s="703"/>
      <c r="BR11" s="703"/>
      <c r="BS11" s="649" t="s">
        <v>129</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744942</v>
      </c>
      <c r="CS11" s="644"/>
      <c r="CT11" s="644"/>
      <c r="CU11" s="644"/>
      <c r="CV11" s="644"/>
      <c r="CW11" s="644"/>
      <c r="CX11" s="644"/>
      <c r="CY11" s="645"/>
      <c r="CZ11" s="703">
        <v>10.199999999999999</v>
      </c>
      <c r="DA11" s="703"/>
      <c r="DB11" s="703"/>
      <c r="DC11" s="703"/>
      <c r="DD11" s="649">
        <v>257849</v>
      </c>
      <c r="DE11" s="644"/>
      <c r="DF11" s="644"/>
      <c r="DG11" s="644"/>
      <c r="DH11" s="644"/>
      <c r="DI11" s="644"/>
      <c r="DJ11" s="644"/>
      <c r="DK11" s="644"/>
      <c r="DL11" s="644"/>
      <c r="DM11" s="644"/>
      <c r="DN11" s="644"/>
      <c r="DO11" s="644"/>
      <c r="DP11" s="645"/>
      <c r="DQ11" s="649">
        <v>324384</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177467</v>
      </c>
      <c r="S12" s="644"/>
      <c r="T12" s="644"/>
      <c r="U12" s="644"/>
      <c r="V12" s="644"/>
      <c r="W12" s="644"/>
      <c r="X12" s="644"/>
      <c r="Y12" s="645"/>
      <c r="Z12" s="703">
        <v>2.4</v>
      </c>
      <c r="AA12" s="703"/>
      <c r="AB12" s="703"/>
      <c r="AC12" s="703"/>
      <c r="AD12" s="704">
        <v>177467</v>
      </c>
      <c r="AE12" s="704"/>
      <c r="AF12" s="704"/>
      <c r="AG12" s="704"/>
      <c r="AH12" s="704"/>
      <c r="AI12" s="704"/>
      <c r="AJ12" s="704"/>
      <c r="AK12" s="704"/>
      <c r="AL12" s="646">
        <v>4</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339967</v>
      </c>
      <c r="BH12" s="644"/>
      <c r="BI12" s="644"/>
      <c r="BJ12" s="644"/>
      <c r="BK12" s="644"/>
      <c r="BL12" s="644"/>
      <c r="BM12" s="644"/>
      <c r="BN12" s="645"/>
      <c r="BO12" s="703">
        <v>42.6</v>
      </c>
      <c r="BP12" s="703"/>
      <c r="BQ12" s="703"/>
      <c r="BR12" s="703"/>
      <c r="BS12" s="649" t="s">
        <v>235</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80942</v>
      </c>
      <c r="CS12" s="644"/>
      <c r="CT12" s="644"/>
      <c r="CU12" s="644"/>
      <c r="CV12" s="644"/>
      <c r="CW12" s="644"/>
      <c r="CX12" s="644"/>
      <c r="CY12" s="645"/>
      <c r="CZ12" s="703">
        <v>1.1000000000000001</v>
      </c>
      <c r="DA12" s="703"/>
      <c r="DB12" s="703"/>
      <c r="DC12" s="703"/>
      <c r="DD12" s="649" t="s">
        <v>220</v>
      </c>
      <c r="DE12" s="644"/>
      <c r="DF12" s="644"/>
      <c r="DG12" s="644"/>
      <c r="DH12" s="644"/>
      <c r="DI12" s="644"/>
      <c r="DJ12" s="644"/>
      <c r="DK12" s="644"/>
      <c r="DL12" s="644"/>
      <c r="DM12" s="644"/>
      <c r="DN12" s="644"/>
      <c r="DO12" s="644"/>
      <c r="DP12" s="645"/>
      <c r="DQ12" s="649">
        <v>73331</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235</v>
      </c>
      <c r="AE13" s="704"/>
      <c r="AF13" s="704"/>
      <c r="AG13" s="704"/>
      <c r="AH13" s="704"/>
      <c r="AI13" s="704"/>
      <c r="AJ13" s="704"/>
      <c r="AK13" s="704"/>
      <c r="AL13" s="646" t="s">
        <v>129</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317644</v>
      </c>
      <c r="BH13" s="644"/>
      <c r="BI13" s="644"/>
      <c r="BJ13" s="644"/>
      <c r="BK13" s="644"/>
      <c r="BL13" s="644"/>
      <c r="BM13" s="644"/>
      <c r="BN13" s="645"/>
      <c r="BO13" s="703">
        <v>39.799999999999997</v>
      </c>
      <c r="BP13" s="703"/>
      <c r="BQ13" s="703"/>
      <c r="BR13" s="703"/>
      <c r="BS13" s="649" t="s">
        <v>235</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706858</v>
      </c>
      <c r="CS13" s="644"/>
      <c r="CT13" s="644"/>
      <c r="CU13" s="644"/>
      <c r="CV13" s="644"/>
      <c r="CW13" s="644"/>
      <c r="CX13" s="644"/>
      <c r="CY13" s="645"/>
      <c r="CZ13" s="703">
        <v>9.6</v>
      </c>
      <c r="DA13" s="703"/>
      <c r="DB13" s="703"/>
      <c r="DC13" s="703"/>
      <c r="DD13" s="649">
        <v>401595</v>
      </c>
      <c r="DE13" s="644"/>
      <c r="DF13" s="644"/>
      <c r="DG13" s="644"/>
      <c r="DH13" s="644"/>
      <c r="DI13" s="644"/>
      <c r="DJ13" s="644"/>
      <c r="DK13" s="644"/>
      <c r="DL13" s="644"/>
      <c r="DM13" s="644"/>
      <c r="DN13" s="644"/>
      <c r="DO13" s="644"/>
      <c r="DP13" s="645"/>
      <c r="DQ13" s="649">
        <v>281295</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235</v>
      </c>
      <c r="AA14" s="703"/>
      <c r="AB14" s="703"/>
      <c r="AC14" s="703"/>
      <c r="AD14" s="704" t="s">
        <v>220</v>
      </c>
      <c r="AE14" s="704"/>
      <c r="AF14" s="704"/>
      <c r="AG14" s="704"/>
      <c r="AH14" s="704"/>
      <c r="AI14" s="704"/>
      <c r="AJ14" s="704"/>
      <c r="AK14" s="704"/>
      <c r="AL14" s="646" t="s">
        <v>235</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39694</v>
      </c>
      <c r="BH14" s="644"/>
      <c r="BI14" s="644"/>
      <c r="BJ14" s="644"/>
      <c r="BK14" s="644"/>
      <c r="BL14" s="644"/>
      <c r="BM14" s="644"/>
      <c r="BN14" s="645"/>
      <c r="BO14" s="703">
        <v>5</v>
      </c>
      <c r="BP14" s="703"/>
      <c r="BQ14" s="703"/>
      <c r="BR14" s="703"/>
      <c r="BS14" s="649" t="s">
        <v>129</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483564</v>
      </c>
      <c r="CS14" s="644"/>
      <c r="CT14" s="644"/>
      <c r="CU14" s="644"/>
      <c r="CV14" s="644"/>
      <c r="CW14" s="644"/>
      <c r="CX14" s="644"/>
      <c r="CY14" s="645"/>
      <c r="CZ14" s="703">
        <v>6.6</v>
      </c>
      <c r="DA14" s="703"/>
      <c r="DB14" s="703"/>
      <c r="DC14" s="703"/>
      <c r="DD14" s="649">
        <v>2334</v>
      </c>
      <c r="DE14" s="644"/>
      <c r="DF14" s="644"/>
      <c r="DG14" s="644"/>
      <c r="DH14" s="644"/>
      <c r="DI14" s="644"/>
      <c r="DJ14" s="644"/>
      <c r="DK14" s="644"/>
      <c r="DL14" s="644"/>
      <c r="DM14" s="644"/>
      <c r="DN14" s="644"/>
      <c r="DO14" s="644"/>
      <c r="DP14" s="645"/>
      <c r="DQ14" s="649">
        <v>482797</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17084</v>
      </c>
      <c r="S15" s="644"/>
      <c r="T15" s="644"/>
      <c r="U15" s="644"/>
      <c r="V15" s="644"/>
      <c r="W15" s="644"/>
      <c r="X15" s="644"/>
      <c r="Y15" s="645"/>
      <c r="Z15" s="703">
        <v>0.2</v>
      </c>
      <c r="AA15" s="703"/>
      <c r="AB15" s="703"/>
      <c r="AC15" s="703"/>
      <c r="AD15" s="704">
        <v>17084</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86002</v>
      </c>
      <c r="BH15" s="644"/>
      <c r="BI15" s="644"/>
      <c r="BJ15" s="644"/>
      <c r="BK15" s="644"/>
      <c r="BL15" s="644"/>
      <c r="BM15" s="644"/>
      <c r="BN15" s="645"/>
      <c r="BO15" s="703">
        <v>10.8</v>
      </c>
      <c r="BP15" s="703"/>
      <c r="BQ15" s="703"/>
      <c r="BR15" s="703"/>
      <c r="BS15" s="649" t="s">
        <v>220</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514315</v>
      </c>
      <c r="CS15" s="644"/>
      <c r="CT15" s="644"/>
      <c r="CU15" s="644"/>
      <c r="CV15" s="644"/>
      <c r="CW15" s="644"/>
      <c r="CX15" s="644"/>
      <c r="CY15" s="645"/>
      <c r="CZ15" s="703">
        <v>7</v>
      </c>
      <c r="DA15" s="703"/>
      <c r="DB15" s="703"/>
      <c r="DC15" s="703"/>
      <c r="DD15" s="649">
        <v>6863</v>
      </c>
      <c r="DE15" s="644"/>
      <c r="DF15" s="644"/>
      <c r="DG15" s="644"/>
      <c r="DH15" s="644"/>
      <c r="DI15" s="644"/>
      <c r="DJ15" s="644"/>
      <c r="DK15" s="644"/>
      <c r="DL15" s="644"/>
      <c r="DM15" s="644"/>
      <c r="DN15" s="644"/>
      <c r="DO15" s="644"/>
      <c r="DP15" s="645"/>
      <c r="DQ15" s="649">
        <v>461587</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220</v>
      </c>
      <c r="AA16" s="703"/>
      <c r="AB16" s="703"/>
      <c r="AC16" s="703"/>
      <c r="AD16" s="704" t="s">
        <v>220</v>
      </c>
      <c r="AE16" s="704"/>
      <c r="AF16" s="704"/>
      <c r="AG16" s="704"/>
      <c r="AH16" s="704"/>
      <c r="AI16" s="704"/>
      <c r="AJ16" s="704"/>
      <c r="AK16" s="704"/>
      <c r="AL16" s="646" t="s">
        <v>220</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220</v>
      </c>
      <c r="BP16" s="703"/>
      <c r="BQ16" s="703"/>
      <c r="BR16" s="703"/>
      <c r="BS16" s="649" t="s">
        <v>235</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220</v>
      </c>
      <c r="DA16" s="703"/>
      <c r="DB16" s="703"/>
      <c r="DC16" s="703"/>
      <c r="DD16" s="649" t="s">
        <v>220</v>
      </c>
      <c r="DE16" s="644"/>
      <c r="DF16" s="644"/>
      <c r="DG16" s="644"/>
      <c r="DH16" s="644"/>
      <c r="DI16" s="644"/>
      <c r="DJ16" s="644"/>
      <c r="DK16" s="644"/>
      <c r="DL16" s="644"/>
      <c r="DM16" s="644"/>
      <c r="DN16" s="644"/>
      <c r="DO16" s="644"/>
      <c r="DP16" s="645"/>
      <c r="DQ16" s="649" t="s">
        <v>220</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1258</v>
      </c>
      <c r="S17" s="644"/>
      <c r="T17" s="644"/>
      <c r="U17" s="644"/>
      <c r="V17" s="644"/>
      <c r="W17" s="644"/>
      <c r="X17" s="644"/>
      <c r="Y17" s="645"/>
      <c r="Z17" s="703">
        <v>0</v>
      </c>
      <c r="AA17" s="703"/>
      <c r="AB17" s="703"/>
      <c r="AC17" s="703"/>
      <c r="AD17" s="704">
        <v>1258</v>
      </c>
      <c r="AE17" s="704"/>
      <c r="AF17" s="704"/>
      <c r="AG17" s="704"/>
      <c r="AH17" s="704"/>
      <c r="AI17" s="704"/>
      <c r="AJ17" s="704"/>
      <c r="AK17" s="704"/>
      <c r="AL17" s="646">
        <v>0</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1129790</v>
      </c>
      <c r="CS17" s="644"/>
      <c r="CT17" s="644"/>
      <c r="CU17" s="644"/>
      <c r="CV17" s="644"/>
      <c r="CW17" s="644"/>
      <c r="CX17" s="644"/>
      <c r="CY17" s="645"/>
      <c r="CZ17" s="703">
        <v>15.4</v>
      </c>
      <c r="DA17" s="703"/>
      <c r="DB17" s="703"/>
      <c r="DC17" s="703"/>
      <c r="DD17" s="649" t="s">
        <v>129</v>
      </c>
      <c r="DE17" s="644"/>
      <c r="DF17" s="644"/>
      <c r="DG17" s="644"/>
      <c r="DH17" s="644"/>
      <c r="DI17" s="644"/>
      <c r="DJ17" s="644"/>
      <c r="DK17" s="644"/>
      <c r="DL17" s="644"/>
      <c r="DM17" s="644"/>
      <c r="DN17" s="644"/>
      <c r="DO17" s="644"/>
      <c r="DP17" s="645"/>
      <c r="DQ17" s="649">
        <v>1060982</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3776110</v>
      </c>
      <c r="S18" s="644"/>
      <c r="T18" s="644"/>
      <c r="U18" s="644"/>
      <c r="V18" s="644"/>
      <c r="W18" s="644"/>
      <c r="X18" s="644"/>
      <c r="Y18" s="645"/>
      <c r="Z18" s="703">
        <v>50.5</v>
      </c>
      <c r="AA18" s="703"/>
      <c r="AB18" s="703"/>
      <c r="AC18" s="703"/>
      <c r="AD18" s="704">
        <v>3386546</v>
      </c>
      <c r="AE18" s="704"/>
      <c r="AF18" s="704"/>
      <c r="AG18" s="704"/>
      <c r="AH18" s="704"/>
      <c r="AI18" s="704"/>
      <c r="AJ18" s="704"/>
      <c r="AK18" s="704"/>
      <c r="AL18" s="646">
        <v>76</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220</v>
      </c>
      <c r="BP18" s="703"/>
      <c r="BQ18" s="703"/>
      <c r="BR18" s="703"/>
      <c r="BS18" s="649" t="s">
        <v>121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129</v>
      </c>
      <c r="CS18" s="644"/>
      <c r="CT18" s="644"/>
      <c r="CU18" s="644"/>
      <c r="CV18" s="644"/>
      <c r="CW18" s="644"/>
      <c r="CX18" s="644"/>
      <c r="CY18" s="645"/>
      <c r="CZ18" s="703" t="s">
        <v>220</v>
      </c>
      <c r="DA18" s="703"/>
      <c r="DB18" s="703"/>
      <c r="DC18" s="703"/>
      <c r="DD18" s="649" t="s">
        <v>121</v>
      </c>
      <c r="DE18" s="644"/>
      <c r="DF18" s="644"/>
      <c r="DG18" s="644"/>
      <c r="DH18" s="644"/>
      <c r="DI18" s="644"/>
      <c r="DJ18" s="644"/>
      <c r="DK18" s="644"/>
      <c r="DL18" s="644"/>
      <c r="DM18" s="644"/>
      <c r="DN18" s="644"/>
      <c r="DO18" s="644"/>
      <c r="DP18" s="645"/>
      <c r="DQ18" s="649" t="s">
        <v>129</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3386546</v>
      </c>
      <c r="S19" s="644"/>
      <c r="T19" s="644"/>
      <c r="U19" s="644"/>
      <c r="V19" s="644"/>
      <c r="W19" s="644"/>
      <c r="X19" s="644"/>
      <c r="Y19" s="645"/>
      <c r="Z19" s="703">
        <v>45.3</v>
      </c>
      <c r="AA19" s="703"/>
      <c r="AB19" s="703"/>
      <c r="AC19" s="703"/>
      <c r="AD19" s="704">
        <v>3386546</v>
      </c>
      <c r="AE19" s="704"/>
      <c r="AF19" s="704"/>
      <c r="AG19" s="704"/>
      <c r="AH19" s="704"/>
      <c r="AI19" s="704"/>
      <c r="AJ19" s="704"/>
      <c r="AK19" s="704"/>
      <c r="AL19" s="646">
        <v>76</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235</v>
      </c>
      <c r="BH19" s="644"/>
      <c r="BI19" s="644"/>
      <c r="BJ19" s="644"/>
      <c r="BK19" s="644"/>
      <c r="BL19" s="644"/>
      <c r="BM19" s="644"/>
      <c r="BN19" s="645"/>
      <c r="BO19" s="703" t="s">
        <v>220</v>
      </c>
      <c r="BP19" s="703"/>
      <c r="BQ19" s="703"/>
      <c r="BR19" s="703"/>
      <c r="BS19" s="649" t="s">
        <v>220</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220</v>
      </c>
      <c r="DA19" s="703"/>
      <c r="DB19" s="703"/>
      <c r="DC19" s="703"/>
      <c r="DD19" s="649" t="s">
        <v>129</v>
      </c>
      <c r="DE19" s="644"/>
      <c r="DF19" s="644"/>
      <c r="DG19" s="644"/>
      <c r="DH19" s="644"/>
      <c r="DI19" s="644"/>
      <c r="DJ19" s="644"/>
      <c r="DK19" s="644"/>
      <c r="DL19" s="644"/>
      <c r="DM19" s="644"/>
      <c r="DN19" s="644"/>
      <c r="DO19" s="644"/>
      <c r="DP19" s="645"/>
      <c r="DQ19" s="649" t="s">
        <v>220</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389564</v>
      </c>
      <c r="S20" s="644"/>
      <c r="T20" s="644"/>
      <c r="U20" s="644"/>
      <c r="V20" s="644"/>
      <c r="W20" s="644"/>
      <c r="X20" s="644"/>
      <c r="Y20" s="645"/>
      <c r="Z20" s="703">
        <v>5.2</v>
      </c>
      <c r="AA20" s="703"/>
      <c r="AB20" s="703"/>
      <c r="AC20" s="703"/>
      <c r="AD20" s="704" t="s">
        <v>129</v>
      </c>
      <c r="AE20" s="704"/>
      <c r="AF20" s="704"/>
      <c r="AG20" s="704"/>
      <c r="AH20" s="704"/>
      <c r="AI20" s="704"/>
      <c r="AJ20" s="704"/>
      <c r="AK20" s="704"/>
      <c r="AL20" s="646" t="s">
        <v>121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220</v>
      </c>
      <c r="BH20" s="644"/>
      <c r="BI20" s="644"/>
      <c r="BJ20" s="644"/>
      <c r="BK20" s="644"/>
      <c r="BL20" s="644"/>
      <c r="BM20" s="644"/>
      <c r="BN20" s="645"/>
      <c r="BO20" s="703" t="s">
        <v>235</v>
      </c>
      <c r="BP20" s="703"/>
      <c r="BQ20" s="703"/>
      <c r="BR20" s="703"/>
      <c r="BS20" s="649" t="s">
        <v>220</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7331388</v>
      </c>
      <c r="CS20" s="644"/>
      <c r="CT20" s="644"/>
      <c r="CU20" s="644"/>
      <c r="CV20" s="644"/>
      <c r="CW20" s="644"/>
      <c r="CX20" s="644"/>
      <c r="CY20" s="645"/>
      <c r="CZ20" s="703">
        <v>100</v>
      </c>
      <c r="DA20" s="703"/>
      <c r="DB20" s="703"/>
      <c r="DC20" s="703"/>
      <c r="DD20" s="649">
        <v>686896</v>
      </c>
      <c r="DE20" s="644"/>
      <c r="DF20" s="644"/>
      <c r="DG20" s="644"/>
      <c r="DH20" s="644"/>
      <c r="DI20" s="644"/>
      <c r="DJ20" s="644"/>
      <c r="DK20" s="644"/>
      <c r="DL20" s="644"/>
      <c r="DM20" s="644"/>
      <c r="DN20" s="644"/>
      <c r="DO20" s="644"/>
      <c r="DP20" s="645"/>
      <c r="DQ20" s="649">
        <v>5301852</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235</v>
      </c>
      <c r="S21" s="644"/>
      <c r="T21" s="644"/>
      <c r="U21" s="644"/>
      <c r="V21" s="644"/>
      <c r="W21" s="644"/>
      <c r="X21" s="644"/>
      <c r="Y21" s="645"/>
      <c r="Z21" s="703" t="s">
        <v>129</v>
      </c>
      <c r="AA21" s="703"/>
      <c r="AB21" s="703"/>
      <c r="AC21" s="703"/>
      <c r="AD21" s="704" t="s">
        <v>121</v>
      </c>
      <c r="AE21" s="704"/>
      <c r="AF21" s="704"/>
      <c r="AG21" s="704"/>
      <c r="AH21" s="704"/>
      <c r="AI21" s="704"/>
      <c r="AJ21" s="704"/>
      <c r="AK21" s="704"/>
      <c r="AL21" s="646" t="s">
        <v>235</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220</v>
      </c>
      <c r="BH21" s="644"/>
      <c r="BI21" s="644"/>
      <c r="BJ21" s="644"/>
      <c r="BK21" s="644"/>
      <c r="BL21" s="644"/>
      <c r="BM21" s="644"/>
      <c r="BN21" s="645"/>
      <c r="BO21" s="703" t="s">
        <v>220</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4837718</v>
      </c>
      <c r="S22" s="644"/>
      <c r="T22" s="644"/>
      <c r="U22" s="644"/>
      <c r="V22" s="644"/>
      <c r="W22" s="644"/>
      <c r="X22" s="644"/>
      <c r="Y22" s="645"/>
      <c r="Z22" s="703">
        <v>64.7</v>
      </c>
      <c r="AA22" s="703"/>
      <c r="AB22" s="703"/>
      <c r="AC22" s="703"/>
      <c r="AD22" s="704">
        <v>4448154</v>
      </c>
      <c r="AE22" s="704"/>
      <c r="AF22" s="704"/>
      <c r="AG22" s="704"/>
      <c r="AH22" s="704"/>
      <c r="AI22" s="704"/>
      <c r="AJ22" s="704"/>
      <c r="AK22" s="704"/>
      <c r="AL22" s="646">
        <v>99.8</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220</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601</v>
      </c>
      <c r="S23" s="644"/>
      <c r="T23" s="644"/>
      <c r="U23" s="644"/>
      <c r="V23" s="644"/>
      <c r="W23" s="644"/>
      <c r="X23" s="644"/>
      <c r="Y23" s="645"/>
      <c r="Z23" s="703">
        <v>0</v>
      </c>
      <c r="AA23" s="703"/>
      <c r="AB23" s="703"/>
      <c r="AC23" s="703"/>
      <c r="AD23" s="704">
        <v>601</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129</v>
      </c>
      <c r="BP23" s="703"/>
      <c r="BQ23" s="703"/>
      <c r="BR23" s="703"/>
      <c r="BS23" s="649" t="s">
        <v>220</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1380</v>
      </c>
      <c r="S24" s="644"/>
      <c r="T24" s="644"/>
      <c r="U24" s="644"/>
      <c r="V24" s="644"/>
      <c r="W24" s="644"/>
      <c r="X24" s="644"/>
      <c r="Y24" s="645"/>
      <c r="Z24" s="703">
        <v>0</v>
      </c>
      <c r="AA24" s="703"/>
      <c r="AB24" s="703"/>
      <c r="AC24" s="703"/>
      <c r="AD24" s="704" t="s">
        <v>129</v>
      </c>
      <c r="AE24" s="704"/>
      <c r="AF24" s="704"/>
      <c r="AG24" s="704"/>
      <c r="AH24" s="704"/>
      <c r="AI24" s="704"/>
      <c r="AJ24" s="704"/>
      <c r="AK24" s="704"/>
      <c r="AL24" s="646" t="s">
        <v>121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220</v>
      </c>
      <c r="BH24" s="644"/>
      <c r="BI24" s="644"/>
      <c r="BJ24" s="644"/>
      <c r="BK24" s="644"/>
      <c r="BL24" s="644"/>
      <c r="BM24" s="644"/>
      <c r="BN24" s="645"/>
      <c r="BO24" s="703" t="s">
        <v>220</v>
      </c>
      <c r="BP24" s="703"/>
      <c r="BQ24" s="703"/>
      <c r="BR24" s="703"/>
      <c r="BS24" s="649" t="s">
        <v>235</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3144020</v>
      </c>
      <c r="CS24" s="707"/>
      <c r="CT24" s="707"/>
      <c r="CU24" s="707"/>
      <c r="CV24" s="707"/>
      <c r="CW24" s="707"/>
      <c r="CX24" s="707"/>
      <c r="CY24" s="753"/>
      <c r="CZ24" s="754">
        <v>42.9</v>
      </c>
      <c r="DA24" s="723"/>
      <c r="DB24" s="723"/>
      <c r="DC24" s="757"/>
      <c r="DD24" s="752">
        <v>2444815</v>
      </c>
      <c r="DE24" s="707"/>
      <c r="DF24" s="707"/>
      <c r="DG24" s="707"/>
      <c r="DH24" s="707"/>
      <c r="DI24" s="707"/>
      <c r="DJ24" s="707"/>
      <c r="DK24" s="753"/>
      <c r="DL24" s="752">
        <v>2440055</v>
      </c>
      <c r="DM24" s="707"/>
      <c r="DN24" s="707"/>
      <c r="DO24" s="707"/>
      <c r="DP24" s="707"/>
      <c r="DQ24" s="707"/>
      <c r="DR24" s="707"/>
      <c r="DS24" s="707"/>
      <c r="DT24" s="707"/>
      <c r="DU24" s="707"/>
      <c r="DV24" s="753"/>
      <c r="DW24" s="754">
        <v>52.6</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89384</v>
      </c>
      <c r="S25" s="644"/>
      <c r="T25" s="644"/>
      <c r="U25" s="644"/>
      <c r="V25" s="644"/>
      <c r="W25" s="644"/>
      <c r="X25" s="644"/>
      <c r="Y25" s="645"/>
      <c r="Z25" s="703">
        <v>1.2</v>
      </c>
      <c r="AA25" s="703"/>
      <c r="AB25" s="703"/>
      <c r="AC25" s="703"/>
      <c r="AD25" s="704">
        <v>9310</v>
      </c>
      <c r="AE25" s="704"/>
      <c r="AF25" s="704"/>
      <c r="AG25" s="704"/>
      <c r="AH25" s="704"/>
      <c r="AI25" s="704"/>
      <c r="AJ25" s="704"/>
      <c r="AK25" s="704"/>
      <c r="AL25" s="646">
        <v>0.2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129</v>
      </c>
      <c r="BP25" s="703"/>
      <c r="BQ25" s="703"/>
      <c r="BR25" s="703"/>
      <c r="BS25" s="649" t="s">
        <v>220</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1140530</v>
      </c>
      <c r="CS25" s="642"/>
      <c r="CT25" s="642"/>
      <c r="CU25" s="642"/>
      <c r="CV25" s="642"/>
      <c r="CW25" s="642"/>
      <c r="CX25" s="642"/>
      <c r="CY25" s="643"/>
      <c r="CZ25" s="646">
        <v>15.6</v>
      </c>
      <c r="DA25" s="675"/>
      <c r="DB25" s="675"/>
      <c r="DC25" s="676"/>
      <c r="DD25" s="649">
        <v>1103916</v>
      </c>
      <c r="DE25" s="642"/>
      <c r="DF25" s="642"/>
      <c r="DG25" s="642"/>
      <c r="DH25" s="642"/>
      <c r="DI25" s="642"/>
      <c r="DJ25" s="642"/>
      <c r="DK25" s="643"/>
      <c r="DL25" s="649">
        <v>1099156</v>
      </c>
      <c r="DM25" s="642"/>
      <c r="DN25" s="642"/>
      <c r="DO25" s="642"/>
      <c r="DP25" s="642"/>
      <c r="DQ25" s="642"/>
      <c r="DR25" s="642"/>
      <c r="DS25" s="642"/>
      <c r="DT25" s="642"/>
      <c r="DU25" s="642"/>
      <c r="DV25" s="643"/>
      <c r="DW25" s="646">
        <v>23.7</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7683</v>
      </c>
      <c r="S26" s="644"/>
      <c r="T26" s="644"/>
      <c r="U26" s="644"/>
      <c r="V26" s="644"/>
      <c r="W26" s="644"/>
      <c r="X26" s="644"/>
      <c r="Y26" s="645"/>
      <c r="Z26" s="703">
        <v>0.1</v>
      </c>
      <c r="AA26" s="703"/>
      <c r="AB26" s="703"/>
      <c r="AC26" s="703"/>
      <c r="AD26" s="704">
        <v>53</v>
      </c>
      <c r="AE26" s="704"/>
      <c r="AF26" s="704"/>
      <c r="AG26" s="704"/>
      <c r="AH26" s="704"/>
      <c r="AI26" s="704"/>
      <c r="AJ26" s="704"/>
      <c r="AK26" s="704"/>
      <c r="AL26" s="646">
        <v>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220</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675529</v>
      </c>
      <c r="CS26" s="644"/>
      <c r="CT26" s="644"/>
      <c r="CU26" s="644"/>
      <c r="CV26" s="644"/>
      <c r="CW26" s="644"/>
      <c r="CX26" s="644"/>
      <c r="CY26" s="645"/>
      <c r="CZ26" s="646">
        <v>9.1999999999999993</v>
      </c>
      <c r="DA26" s="675"/>
      <c r="DB26" s="675"/>
      <c r="DC26" s="676"/>
      <c r="DD26" s="649">
        <v>642896</v>
      </c>
      <c r="DE26" s="644"/>
      <c r="DF26" s="644"/>
      <c r="DG26" s="644"/>
      <c r="DH26" s="644"/>
      <c r="DI26" s="644"/>
      <c r="DJ26" s="644"/>
      <c r="DK26" s="645"/>
      <c r="DL26" s="649" t="s">
        <v>121</v>
      </c>
      <c r="DM26" s="644"/>
      <c r="DN26" s="644"/>
      <c r="DO26" s="644"/>
      <c r="DP26" s="644"/>
      <c r="DQ26" s="644"/>
      <c r="DR26" s="644"/>
      <c r="DS26" s="644"/>
      <c r="DT26" s="644"/>
      <c r="DU26" s="644"/>
      <c r="DV26" s="645"/>
      <c r="DW26" s="646" t="s">
        <v>129</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669216</v>
      </c>
      <c r="S27" s="644"/>
      <c r="T27" s="644"/>
      <c r="U27" s="644"/>
      <c r="V27" s="644"/>
      <c r="W27" s="644"/>
      <c r="X27" s="644"/>
      <c r="Y27" s="645"/>
      <c r="Z27" s="703">
        <v>9</v>
      </c>
      <c r="AA27" s="703"/>
      <c r="AB27" s="703"/>
      <c r="AC27" s="703"/>
      <c r="AD27" s="704" t="s">
        <v>220</v>
      </c>
      <c r="AE27" s="704"/>
      <c r="AF27" s="704"/>
      <c r="AG27" s="704"/>
      <c r="AH27" s="704"/>
      <c r="AI27" s="704"/>
      <c r="AJ27" s="704"/>
      <c r="AK27" s="704"/>
      <c r="AL27" s="646" t="s">
        <v>220</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797928</v>
      </c>
      <c r="BH27" s="644"/>
      <c r="BI27" s="644"/>
      <c r="BJ27" s="644"/>
      <c r="BK27" s="644"/>
      <c r="BL27" s="644"/>
      <c r="BM27" s="644"/>
      <c r="BN27" s="645"/>
      <c r="BO27" s="703">
        <v>100</v>
      </c>
      <c r="BP27" s="703"/>
      <c r="BQ27" s="703"/>
      <c r="BR27" s="703"/>
      <c r="BS27" s="649" t="s">
        <v>235</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873700</v>
      </c>
      <c r="CS27" s="642"/>
      <c r="CT27" s="642"/>
      <c r="CU27" s="642"/>
      <c r="CV27" s="642"/>
      <c r="CW27" s="642"/>
      <c r="CX27" s="642"/>
      <c r="CY27" s="643"/>
      <c r="CZ27" s="646">
        <v>11.9</v>
      </c>
      <c r="DA27" s="675"/>
      <c r="DB27" s="675"/>
      <c r="DC27" s="676"/>
      <c r="DD27" s="649">
        <v>279917</v>
      </c>
      <c r="DE27" s="642"/>
      <c r="DF27" s="642"/>
      <c r="DG27" s="642"/>
      <c r="DH27" s="642"/>
      <c r="DI27" s="642"/>
      <c r="DJ27" s="642"/>
      <c r="DK27" s="643"/>
      <c r="DL27" s="649">
        <v>279917</v>
      </c>
      <c r="DM27" s="642"/>
      <c r="DN27" s="642"/>
      <c r="DO27" s="642"/>
      <c r="DP27" s="642"/>
      <c r="DQ27" s="642"/>
      <c r="DR27" s="642"/>
      <c r="DS27" s="642"/>
      <c r="DT27" s="642"/>
      <c r="DU27" s="642"/>
      <c r="DV27" s="643"/>
      <c r="DW27" s="646">
        <v>6</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129</v>
      </c>
      <c r="S28" s="644"/>
      <c r="T28" s="644"/>
      <c r="U28" s="644"/>
      <c r="V28" s="644"/>
      <c r="W28" s="644"/>
      <c r="X28" s="644"/>
      <c r="Y28" s="645"/>
      <c r="Z28" s="703" t="s">
        <v>129</v>
      </c>
      <c r="AA28" s="703"/>
      <c r="AB28" s="703"/>
      <c r="AC28" s="703"/>
      <c r="AD28" s="704" t="s">
        <v>220</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1129790</v>
      </c>
      <c r="CS28" s="644"/>
      <c r="CT28" s="644"/>
      <c r="CU28" s="644"/>
      <c r="CV28" s="644"/>
      <c r="CW28" s="644"/>
      <c r="CX28" s="644"/>
      <c r="CY28" s="645"/>
      <c r="CZ28" s="646">
        <v>15.4</v>
      </c>
      <c r="DA28" s="675"/>
      <c r="DB28" s="675"/>
      <c r="DC28" s="676"/>
      <c r="DD28" s="649">
        <v>1060982</v>
      </c>
      <c r="DE28" s="644"/>
      <c r="DF28" s="644"/>
      <c r="DG28" s="644"/>
      <c r="DH28" s="644"/>
      <c r="DI28" s="644"/>
      <c r="DJ28" s="644"/>
      <c r="DK28" s="645"/>
      <c r="DL28" s="649">
        <v>1060982</v>
      </c>
      <c r="DM28" s="644"/>
      <c r="DN28" s="644"/>
      <c r="DO28" s="644"/>
      <c r="DP28" s="644"/>
      <c r="DQ28" s="644"/>
      <c r="DR28" s="644"/>
      <c r="DS28" s="644"/>
      <c r="DT28" s="644"/>
      <c r="DU28" s="644"/>
      <c r="DV28" s="645"/>
      <c r="DW28" s="646">
        <v>22.9</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507249</v>
      </c>
      <c r="S29" s="644"/>
      <c r="T29" s="644"/>
      <c r="U29" s="644"/>
      <c r="V29" s="644"/>
      <c r="W29" s="644"/>
      <c r="X29" s="644"/>
      <c r="Y29" s="645"/>
      <c r="Z29" s="703">
        <v>6.8</v>
      </c>
      <c r="AA29" s="703"/>
      <c r="AB29" s="703"/>
      <c r="AC29" s="703"/>
      <c r="AD29" s="704" t="s">
        <v>121</v>
      </c>
      <c r="AE29" s="704"/>
      <c r="AF29" s="704"/>
      <c r="AG29" s="704"/>
      <c r="AH29" s="704"/>
      <c r="AI29" s="704"/>
      <c r="AJ29" s="704"/>
      <c r="AK29" s="704"/>
      <c r="AL29" s="646" t="s">
        <v>129</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1129248</v>
      </c>
      <c r="CS29" s="642"/>
      <c r="CT29" s="642"/>
      <c r="CU29" s="642"/>
      <c r="CV29" s="642"/>
      <c r="CW29" s="642"/>
      <c r="CX29" s="642"/>
      <c r="CY29" s="643"/>
      <c r="CZ29" s="646">
        <v>15.4</v>
      </c>
      <c r="DA29" s="675"/>
      <c r="DB29" s="675"/>
      <c r="DC29" s="676"/>
      <c r="DD29" s="649">
        <v>1060440</v>
      </c>
      <c r="DE29" s="642"/>
      <c r="DF29" s="642"/>
      <c r="DG29" s="642"/>
      <c r="DH29" s="642"/>
      <c r="DI29" s="642"/>
      <c r="DJ29" s="642"/>
      <c r="DK29" s="643"/>
      <c r="DL29" s="649">
        <v>1060440</v>
      </c>
      <c r="DM29" s="642"/>
      <c r="DN29" s="642"/>
      <c r="DO29" s="642"/>
      <c r="DP29" s="642"/>
      <c r="DQ29" s="642"/>
      <c r="DR29" s="642"/>
      <c r="DS29" s="642"/>
      <c r="DT29" s="642"/>
      <c r="DU29" s="642"/>
      <c r="DV29" s="643"/>
      <c r="DW29" s="646">
        <v>22.9</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12929</v>
      </c>
      <c r="S30" s="644"/>
      <c r="T30" s="644"/>
      <c r="U30" s="644"/>
      <c r="V30" s="644"/>
      <c r="W30" s="644"/>
      <c r="X30" s="644"/>
      <c r="Y30" s="645"/>
      <c r="Z30" s="703">
        <v>0.2</v>
      </c>
      <c r="AA30" s="703"/>
      <c r="AB30" s="703"/>
      <c r="AC30" s="703"/>
      <c r="AD30" s="704">
        <v>570</v>
      </c>
      <c r="AE30" s="704"/>
      <c r="AF30" s="704"/>
      <c r="AG30" s="704"/>
      <c r="AH30" s="704"/>
      <c r="AI30" s="704"/>
      <c r="AJ30" s="704"/>
      <c r="AK30" s="704"/>
      <c r="AL30" s="646">
        <v>0</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97.8</v>
      </c>
      <c r="BH30" s="722"/>
      <c r="BI30" s="722"/>
      <c r="BJ30" s="722"/>
      <c r="BK30" s="722"/>
      <c r="BL30" s="722"/>
      <c r="BM30" s="723">
        <v>83</v>
      </c>
      <c r="BN30" s="722"/>
      <c r="BO30" s="722"/>
      <c r="BP30" s="722"/>
      <c r="BQ30" s="724"/>
      <c r="BR30" s="721">
        <v>97.2</v>
      </c>
      <c r="BS30" s="722"/>
      <c r="BT30" s="722"/>
      <c r="BU30" s="722"/>
      <c r="BV30" s="722"/>
      <c r="BW30" s="722"/>
      <c r="BX30" s="723">
        <v>81.3</v>
      </c>
      <c r="BY30" s="722"/>
      <c r="BZ30" s="722"/>
      <c r="CA30" s="722"/>
      <c r="CB30" s="724"/>
      <c r="CD30" s="727"/>
      <c r="CE30" s="728"/>
      <c r="CF30" s="685" t="s">
        <v>303</v>
      </c>
      <c r="CG30" s="682"/>
      <c r="CH30" s="682"/>
      <c r="CI30" s="682"/>
      <c r="CJ30" s="682"/>
      <c r="CK30" s="682"/>
      <c r="CL30" s="682"/>
      <c r="CM30" s="682"/>
      <c r="CN30" s="682"/>
      <c r="CO30" s="682"/>
      <c r="CP30" s="682"/>
      <c r="CQ30" s="683"/>
      <c r="CR30" s="641">
        <v>1044486</v>
      </c>
      <c r="CS30" s="644"/>
      <c r="CT30" s="644"/>
      <c r="CU30" s="644"/>
      <c r="CV30" s="644"/>
      <c r="CW30" s="644"/>
      <c r="CX30" s="644"/>
      <c r="CY30" s="645"/>
      <c r="CZ30" s="646">
        <v>14.2</v>
      </c>
      <c r="DA30" s="675"/>
      <c r="DB30" s="675"/>
      <c r="DC30" s="676"/>
      <c r="DD30" s="649">
        <v>975678</v>
      </c>
      <c r="DE30" s="644"/>
      <c r="DF30" s="644"/>
      <c r="DG30" s="644"/>
      <c r="DH30" s="644"/>
      <c r="DI30" s="644"/>
      <c r="DJ30" s="644"/>
      <c r="DK30" s="645"/>
      <c r="DL30" s="649">
        <v>975678</v>
      </c>
      <c r="DM30" s="644"/>
      <c r="DN30" s="644"/>
      <c r="DO30" s="644"/>
      <c r="DP30" s="644"/>
      <c r="DQ30" s="644"/>
      <c r="DR30" s="644"/>
      <c r="DS30" s="644"/>
      <c r="DT30" s="644"/>
      <c r="DU30" s="644"/>
      <c r="DV30" s="645"/>
      <c r="DW30" s="646">
        <v>21</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38053</v>
      </c>
      <c r="S31" s="644"/>
      <c r="T31" s="644"/>
      <c r="U31" s="644"/>
      <c r="V31" s="644"/>
      <c r="W31" s="644"/>
      <c r="X31" s="644"/>
      <c r="Y31" s="645"/>
      <c r="Z31" s="703">
        <v>0.5</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98.7</v>
      </c>
      <c r="BH31" s="642"/>
      <c r="BI31" s="642"/>
      <c r="BJ31" s="642"/>
      <c r="BK31" s="642"/>
      <c r="BL31" s="642"/>
      <c r="BM31" s="647">
        <v>90.5</v>
      </c>
      <c r="BN31" s="720"/>
      <c r="BO31" s="720"/>
      <c r="BP31" s="720"/>
      <c r="BQ31" s="681"/>
      <c r="BR31" s="719">
        <v>97.5</v>
      </c>
      <c r="BS31" s="642"/>
      <c r="BT31" s="642"/>
      <c r="BU31" s="642"/>
      <c r="BV31" s="642"/>
      <c r="BW31" s="642"/>
      <c r="BX31" s="647">
        <v>87.2</v>
      </c>
      <c r="BY31" s="720"/>
      <c r="BZ31" s="720"/>
      <c r="CA31" s="720"/>
      <c r="CB31" s="681"/>
      <c r="CD31" s="727"/>
      <c r="CE31" s="728"/>
      <c r="CF31" s="685" t="s">
        <v>307</v>
      </c>
      <c r="CG31" s="682"/>
      <c r="CH31" s="682"/>
      <c r="CI31" s="682"/>
      <c r="CJ31" s="682"/>
      <c r="CK31" s="682"/>
      <c r="CL31" s="682"/>
      <c r="CM31" s="682"/>
      <c r="CN31" s="682"/>
      <c r="CO31" s="682"/>
      <c r="CP31" s="682"/>
      <c r="CQ31" s="683"/>
      <c r="CR31" s="641">
        <v>84762</v>
      </c>
      <c r="CS31" s="642"/>
      <c r="CT31" s="642"/>
      <c r="CU31" s="642"/>
      <c r="CV31" s="642"/>
      <c r="CW31" s="642"/>
      <c r="CX31" s="642"/>
      <c r="CY31" s="643"/>
      <c r="CZ31" s="646">
        <v>1.2</v>
      </c>
      <c r="DA31" s="675"/>
      <c r="DB31" s="675"/>
      <c r="DC31" s="676"/>
      <c r="DD31" s="649">
        <v>84762</v>
      </c>
      <c r="DE31" s="642"/>
      <c r="DF31" s="642"/>
      <c r="DG31" s="642"/>
      <c r="DH31" s="642"/>
      <c r="DI31" s="642"/>
      <c r="DJ31" s="642"/>
      <c r="DK31" s="643"/>
      <c r="DL31" s="649">
        <v>84762</v>
      </c>
      <c r="DM31" s="642"/>
      <c r="DN31" s="642"/>
      <c r="DO31" s="642"/>
      <c r="DP31" s="642"/>
      <c r="DQ31" s="642"/>
      <c r="DR31" s="642"/>
      <c r="DS31" s="642"/>
      <c r="DT31" s="642"/>
      <c r="DU31" s="642"/>
      <c r="DV31" s="643"/>
      <c r="DW31" s="646">
        <v>1.8</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197959</v>
      </c>
      <c r="S32" s="644"/>
      <c r="T32" s="644"/>
      <c r="U32" s="644"/>
      <c r="V32" s="644"/>
      <c r="W32" s="644"/>
      <c r="X32" s="644"/>
      <c r="Y32" s="645"/>
      <c r="Z32" s="703">
        <v>2.6</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96.2</v>
      </c>
      <c r="BH32" s="657"/>
      <c r="BI32" s="657"/>
      <c r="BJ32" s="657"/>
      <c r="BK32" s="657"/>
      <c r="BL32" s="657"/>
      <c r="BM32" s="701">
        <v>72</v>
      </c>
      <c r="BN32" s="657"/>
      <c r="BO32" s="657"/>
      <c r="BP32" s="657"/>
      <c r="BQ32" s="694"/>
      <c r="BR32" s="718">
        <v>95.9</v>
      </c>
      <c r="BS32" s="657"/>
      <c r="BT32" s="657"/>
      <c r="BU32" s="657"/>
      <c r="BV32" s="657"/>
      <c r="BW32" s="657"/>
      <c r="BX32" s="701">
        <v>70.599999999999994</v>
      </c>
      <c r="BY32" s="657"/>
      <c r="BZ32" s="657"/>
      <c r="CA32" s="657"/>
      <c r="CB32" s="694"/>
      <c r="CD32" s="729"/>
      <c r="CE32" s="730"/>
      <c r="CF32" s="685" t="s">
        <v>310</v>
      </c>
      <c r="CG32" s="682"/>
      <c r="CH32" s="682"/>
      <c r="CI32" s="682"/>
      <c r="CJ32" s="682"/>
      <c r="CK32" s="682"/>
      <c r="CL32" s="682"/>
      <c r="CM32" s="682"/>
      <c r="CN32" s="682"/>
      <c r="CO32" s="682"/>
      <c r="CP32" s="682"/>
      <c r="CQ32" s="683"/>
      <c r="CR32" s="641">
        <v>542</v>
      </c>
      <c r="CS32" s="644"/>
      <c r="CT32" s="644"/>
      <c r="CU32" s="644"/>
      <c r="CV32" s="644"/>
      <c r="CW32" s="644"/>
      <c r="CX32" s="644"/>
      <c r="CY32" s="645"/>
      <c r="CZ32" s="646">
        <v>0</v>
      </c>
      <c r="DA32" s="675"/>
      <c r="DB32" s="675"/>
      <c r="DC32" s="676"/>
      <c r="DD32" s="649">
        <v>542</v>
      </c>
      <c r="DE32" s="644"/>
      <c r="DF32" s="644"/>
      <c r="DG32" s="644"/>
      <c r="DH32" s="644"/>
      <c r="DI32" s="644"/>
      <c r="DJ32" s="644"/>
      <c r="DK32" s="645"/>
      <c r="DL32" s="649">
        <v>542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152953</v>
      </c>
      <c r="S33" s="644"/>
      <c r="T33" s="644"/>
      <c r="U33" s="644"/>
      <c r="V33" s="644"/>
      <c r="W33" s="644"/>
      <c r="X33" s="644"/>
      <c r="Y33" s="645"/>
      <c r="Z33" s="703">
        <v>2</v>
      </c>
      <c r="AA33" s="703"/>
      <c r="AB33" s="703"/>
      <c r="AC33" s="703"/>
      <c r="AD33" s="704" t="s">
        <v>235</v>
      </c>
      <c r="AE33" s="704"/>
      <c r="AF33" s="704"/>
      <c r="AG33" s="704"/>
      <c r="AH33" s="704"/>
      <c r="AI33" s="704"/>
      <c r="AJ33" s="704"/>
      <c r="AK33" s="704"/>
      <c r="AL33" s="646" t="s">
        <v>129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3500472</v>
      </c>
      <c r="CS33" s="642"/>
      <c r="CT33" s="642"/>
      <c r="CU33" s="642"/>
      <c r="CV33" s="642"/>
      <c r="CW33" s="642"/>
      <c r="CX33" s="642"/>
      <c r="CY33" s="643"/>
      <c r="CZ33" s="646">
        <v>47.7</v>
      </c>
      <c r="DA33" s="675"/>
      <c r="DB33" s="675"/>
      <c r="DC33" s="676"/>
      <c r="DD33" s="649">
        <v>2791855</v>
      </c>
      <c r="DE33" s="642"/>
      <c r="DF33" s="642"/>
      <c r="DG33" s="642"/>
      <c r="DH33" s="642"/>
      <c r="DI33" s="642"/>
      <c r="DJ33" s="642"/>
      <c r="DK33" s="643"/>
      <c r="DL33" s="649">
        <v>1953179</v>
      </c>
      <c r="DM33" s="642"/>
      <c r="DN33" s="642"/>
      <c r="DO33" s="642"/>
      <c r="DP33" s="642"/>
      <c r="DQ33" s="642"/>
      <c r="DR33" s="642"/>
      <c r="DS33" s="642"/>
      <c r="DT33" s="642"/>
      <c r="DU33" s="642"/>
      <c r="DV33" s="643"/>
      <c r="DW33" s="646">
        <v>42.1</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165883</v>
      </c>
      <c r="S34" s="644"/>
      <c r="T34" s="644"/>
      <c r="U34" s="644"/>
      <c r="V34" s="644"/>
      <c r="W34" s="644"/>
      <c r="X34" s="644"/>
      <c r="Y34" s="645"/>
      <c r="Z34" s="703">
        <v>2.2000000000000002</v>
      </c>
      <c r="AA34" s="703"/>
      <c r="AB34" s="703"/>
      <c r="AC34" s="703"/>
      <c r="AD34" s="704">
        <v>25</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1198820</v>
      </c>
      <c r="CS34" s="644"/>
      <c r="CT34" s="644"/>
      <c r="CU34" s="644"/>
      <c r="CV34" s="644"/>
      <c r="CW34" s="644"/>
      <c r="CX34" s="644"/>
      <c r="CY34" s="645"/>
      <c r="CZ34" s="646">
        <v>16.399999999999999</v>
      </c>
      <c r="DA34" s="675"/>
      <c r="DB34" s="675"/>
      <c r="DC34" s="676"/>
      <c r="DD34" s="649">
        <v>865419</v>
      </c>
      <c r="DE34" s="644"/>
      <c r="DF34" s="644"/>
      <c r="DG34" s="644"/>
      <c r="DH34" s="644"/>
      <c r="DI34" s="644"/>
      <c r="DJ34" s="644"/>
      <c r="DK34" s="645"/>
      <c r="DL34" s="649">
        <v>503247</v>
      </c>
      <c r="DM34" s="644"/>
      <c r="DN34" s="644"/>
      <c r="DO34" s="644"/>
      <c r="DP34" s="644"/>
      <c r="DQ34" s="644"/>
      <c r="DR34" s="644"/>
      <c r="DS34" s="644"/>
      <c r="DT34" s="644"/>
      <c r="DU34" s="644"/>
      <c r="DV34" s="645"/>
      <c r="DW34" s="646">
        <v>10.9</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790700</v>
      </c>
      <c r="S35" s="644"/>
      <c r="T35" s="644"/>
      <c r="U35" s="644"/>
      <c r="V35" s="644"/>
      <c r="W35" s="644"/>
      <c r="X35" s="644"/>
      <c r="Y35" s="645"/>
      <c r="Z35" s="703">
        <v>10.6</v>
      </c>
      <c r="AA35" s="703"/>
      <c r="AB35" s="703"/>
      <c r="AC35" s="703"/>
      <c r="AD35" s="704" t="s">
        <v>220</v>
      </c>
      <c r="AE35" s="704"/>
      <c r="AF35" s="704"/>
      <c r="AG35" s="704"/>
      <c r="AH35" s="704"/>
      <c r="AI35" s="704"/>
      <c r="AJ35" s="704"/>
      <c r="AK35" s="704"/>
      <c r="AL35" s="646" t="s">
        <v>129</v>
      </c>
      <c r="AM35" s="647"/>
      <c r="AN35" s="647"/>
      <c r="AO35" s="705"/>
      <c r="AP35" s="214"/>
      <c r="AQ35" s="709" t="s">
        <v>318</v>
      </c>
      <c r="AR35" s="710"/>
      <c r="AS35" s="710"/>
      <c r="AT35" s="710"/>
      <c r="AU35" s="710"/>
      <c r="AV35" s="710"/>
      <c r="AW35" s="710"/>
      <c r="AX35" s="710"/>
      <c r="AY35" s="711"/>
      <c r="AZ35" s="706">
        <v>942117</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110166</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201162</v>
      </c>
      <c r="CS35" s="642"/>
      <c r="CT35" s="642"/>
      <c r="CU35" s="642"/>
      <c r="CV35" s="642"/>
      <c r="CW35" s="642"/>
      <c r="CX35" s="642"/>
      <c r="CY35" s="643"/>
      <c r="CZ35" s="646">
        <v>2.7</v>
      </c>
      <c r="DA35" s="675"/>
      <c r="DB35" s="675"/>
      <c r="DC35" s="676"/>
      <c r="DD35" s="649">
        <v>186792</v>
      </c>
      <c r="DE35" s="642"/>
      <c r="DF35" s="642"/>
      <c r="DG35" s="642"/>
      <c r="DH35" s="642"/>
      <c r="DI35" s="642"/>
      <c r="DJ35" s="642"/>
      <c r="DK35" s="643"/>
      <c r="DL35" s="649">
        <v>172792</v>
      </c>
      <c r="DM35" s="642"/>
      <c r="DN35" s="642"/>
      <c r="DO35" s="642"/>
      <c r="DP35" s="642"/>
      <c r="DQ35" s="642"/>
      <c r="DR35" s="642"/>
      <c r="DS35" s="642"/>
      <c r="DT35" s="642"/>
      <c r="DU35" s="642"/>
      <c r="DV35" s="643"/>
      <c r="DW35" s="646">
        <v>3.7</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220</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129</v>
      </c>
      <c r="AM36" s="647"/>
      <c r="AN36" s="647"/>
      <c r="AO36" s="705"/>
      <c r="AQ36" s="678" t="s">
        <v>322</v>
      </c>
      <c r="AR36" s="679"/>
      <c r="AS36" s="679"/>
      <c r="AT36" s="679"/>
      <c r="AU36" s="679"/>
      <c r="AV36" s="679"/>
      <c r="AW36" s="679"/>
      <c r="AX36" s="679"/>
      <c r="AY36" s="680"/>
      <c r="AZ36" s="641">
        <v>173283</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71947</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1121763</v>
      </c>
      <c r="CS36" s="644"/>
      <c r="CT36" s="644"/>
      <c r="CU36" s="644"/>
      <c r="CV36" s="644"/>
      <c r="CW36" s="644"/>
      <c r="CX36" s="644"/>
      <c r="CY36" s="645"/>
      <c r="CZ36" s="646">
        <v>15.3</v>
      </c>
      <c r="DA36" s="675"/>
      <c r="DB36" s="675"/>
      <c r="DC36" s="676"/>
      <c r="DD36" s="649">
        <v>911973</v>
      </c>
      <c r="DE36" s="644"/>
      <c r="DF36" s="644"/>
      <c r="DG36" s="644"/>
      <c r="DH36" s="644"/>
      <c r="DI36" s="644"/>
      <c r="DJ36" s="644"/>
      <c r="DK36" s="645"/>
      <c r="DL36" s="649">
        <v>753229</v>
      </c>
      <c r="DM36" s="644"/>
      <c r="DN36" s="644"/>
      <c r="DO36" s="644"/>
      <c r="DP36" s="644"/>
      <c r="DQ36" s="644"/>
      <c r="DR36" s="644"/>
      <c r="DS36" s="644"/>
      <c r="DT36" s="644"/>
      <c r="DU36" s="644"/>
      <c r="DV36" s="645"/>
      <c r="DW36" s="646">
        <v>16.2</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178000</v>
      </c>
      <c r="S37" s="644"/>
      <c r="T37" s="644"/>
      <c r="U37" s="644"/>
      <c r="V37" s="644"/>
      <c r="W37" s="644"/>
      <c r="X37" s="644"/>
      <c r="Y37" s="645"/>
      <c r="Z37" s="703">
        <v>2.4</v>
      </c>
      <c r="AA37" s="703"/>
      <c r="AB37" s="703"/>
      <c r="AC37" s="703"/>
      <c r="AD37" s="704" t="s">
        <v>121</v>
      </c>
      <c r="AE37" s="704"/>
      <c r="AF37" s="704"/>
      <c r="AG37" s="704"/>
      <c r="AH37" s="704"/>
      <c r="AI37" s="704"/>
      <c r="AJ37" s="704"/>
      <c r="AK37" s="704"/>
      <c r="AL37" s="646" t="s">
        <v>121</v>
      </c>
      <c r="AM37" s="647"/>
      <c r="AN37" s="647"/>
      <c r="AO37" s="705"/>
      <c r="AQ37" s="678" t="s">
        <v>326</v>
      </c>
      <c r="AR37" s="679"/>
      <c r="AS37" s="679"/>
      <c r="AT37" s="679"/>
      <c r="AU37" s="679"/>
      <c r="AV37" s="679"/>
      <c r="AW37" s="679"/>
      <c r="AX37" s="679"/>
      <c r="AY37" s="680"/>
      <c r="AZ37" s="641">
        <v>53765</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2200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527537</v>
      </c>
      <c r="CS37" s="642"/>
      <c r="CT37" s="642"/>
      <c r="CU37" s="642"/>
      <c r="CV37" s="642"/>
      <c r="CW37" s="642"/>
      <c r="CX37" s="642"/>
      <c r="CY37" s="643"/>
      <c r="CZ37" s="646">
        <v>7.2</v>
      </c>
      <c r="DA37" s="675"/>
      <c r="DB37" s="675"/>
      <c r="DC37" s="676"/>
      <c r="DD37" s="649">
        <v>527537</v>
      </c>
      <c r="DE37" s="642"/>
      <c r="DF37" s="642"/>
      <c r="DG37" s="642"/>
      <c r="DH37" s="642"/>
      <c r="DI37" s="642"/>
      <c r="DJ37" s="642"/>
      <c r="DK37" s="643"/>
      <c r="DL37" s="649">
        <v>519821</v>
      </c>
      <c r="DM37" s="642"/>
      <c r="DN37" s="642"/>
      <c r="DO37" s="642"/>
      <c r="DP37" s="642"/>
      <c r="DQ37" s="642"/>
      <c r="DR37" s="642"/>
      <c r="DS37" s="642"/>
      <c r="DT37" s="642"/>
      <c r="DU37" s="642"/>
      <c r="DV37" s="643"/>
      <c r="DW37" s="646">
        <v>11.2</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7471708</v>
      </c>
      <c r="S38" s="693"/>
      <c r="T38" s="693"/>
      <c r="U38" s="693"/>
      <c r="V38" s="693"/>
      <c r="W38" s="693"/>
      <c r="X38" s="693"/>
      <c r="Y38" s="698"/>
      <c r="Z38" s="699">
        <v>100</v>
      </c>
      <c r="AA38" s="699"/>
      <c r="AB38" s="699"/>
      <c r="AC38" s="699"/>
      <c r="AD38" s="700">
        <v>4458713</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11733</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3792</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757101</v>
      </c>
      <c r="CS38" s="644"/>
      <c r="CT38" s="644"/>
      <c r="CU38" s="644"/>
      <c r="CV38" s="644"/>
      <c r="CW38" s="644"/>
      <c r="CX38" s="644"/>
      <c r="CY38" s="645"/>
      <c r="CZ38" s="646">
        <v>10.3</v>
      </c>
      <c r="DA38" s="675"/>
      <c r="DB38" s="675"/>
      <c r="DC38" s="676"/>
      <c r="DD38" s="649">
        <v>607546</v>
      </c>
      <c r="DE38" s="644"/>
      <c r="DF38" s="644"/>
      <c r="DG38" s="644"/>
      <c r="DH38" s="644"/>
      <c r="DI38" s="644"/>
      <c r="DJ38" s="644"/>
      <c r="DK38" s="645"/>
      <c r="DL38" s="649">
        <v>523911</v>
      </c>
      <c r="DM38" s="644"/>
      <c r="DN38" s="644"/>
      <c r="DO38" s="644"/>
      <c r="DP38" s="644"/>
      <c r="DQ38" s="644"/>
      <c r="DR38" s="644"/>
      <c r="DS38" s="644"/>
      <c r="DT38" s="644"/>
      <c r="DU38" s="644"/>
      <c r="DV38" s="645"/>
      <c r="DW38" s="646">
        <v>11.3</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129</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138</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219135</v>
      </c>
      <c r="CS39" s="642"/>
      <c r="CT39" s="642"/>
      <c r="CU39" s="642"/>
      <c r="CV39" s="642"/>
      <c r="CW39" s="642"/>
      <c r="CX39" s="642"/>
      <c r="CY39" s="643"/>
      <c r="CZ39" s="646">
        <v>3</v>
      </c>
      <c r="DA39" s="675"/>
      <c r="DB39" s="675"/>
      <c r="DC39" s="676"/>
      <c r="DD39" s="649">
        <v>219130</v>
      </c>
      <c r="DE39" s="642"/>
      <c r="DF39" s="642"/>
      <c r="DG39" s="642"/>
      <c r="DH39" s="642"/>
      <c r="DI39" s="642"/>
      <c r="DJ39" s="642"/>
      <c r="DK39" s="643"/>
      <c r="DL39" s="649" t="s">
        <v>220</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255179</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136</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2491</v>
      </c>
      <c r="CS40" s="644"/>
      <c r="CT40" s="644"/>
      <c r="CU40" s="644"/>
      <c r="CV40" s="644"/>
      <c r="CW40" s="644"/>
      <c r="CX40" s="644"/>
      <c r="CY40" s="645"/>
      <c r="CZ40" s="646">
        <v>0</v>
      </c>
      <c r="DA40" s="675"/>
      <c r="DB40" s="675"/>
      <c r="DC40" s="676"/>
      <c r="DD40" s="649">
        <v>995</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448157</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319</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220</v>
      </c>
      <c r="CS41" s="642"/>
      <c r="CT41" s="642"/>
      <c r="CU41" s="642"/>
      <c r="CV41" s="642"/>
      <c r="CW41" s="642"/>
      <c r="CX41" s="642"/>
      <c r="CY41" s="643"/>
      <c r="CZ41" s="646" t="s">
        <v>121</v>
      </c>
      <c r="DA41" s="675"/>
      <c r="DB41" s="675"/>
      <c r="DC41" s="676"/>
      <c r="DD41" s="649" t="s">
        <v>220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686896</v>
      </c>
      <c r="CS42" s="644"/>
      <c r="CT42" s="644"/>
      <c r="CU42" s="644"/>
      <c r="CV42" s="644"/>
      <c r="CW42" s="644"/>
      <c r="CX42" s="644"/>
      <c r="CY42" s="645"/>
      <c r="CZ42" s="646">
        <v>9.4</v>
      </c>
      <c r="DA42" s="647"/>
      <c r="DB42" s="647"/>
      <c r="DC42" s="648"/>
      <c r="DD42" s="649">
        <v>65182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9602</v>
      </c>
      <c r="CS43" s="642"/>
      <c r="CT43" s="642"/>
      <c r="CU43" s="642"/>
      <c r="CV43" s="642"/>
      <c r="CW43" s="642"/>
      <c r="CX43" s="642"/>
      <c r="CY43" s="643"/>
      <c r="CZ43" s="646">
        <v>0.1</v>
      </c>
      <c r="DA43" s="675"/>
      <c r="DB43" s="675"/>
      <c r="DC43" s="676"/>
      <c r="DD43" s="649">
        <v>9602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299</v>
      </c>
      <c r="CE44" s="670"/>
      <c r="CF44" s="638" t="s">
        <v>348</v>
      </c>
      <c r="CG44" s="639"/>
      <c r="CH44" s="639"/>
      <c r="CI44" s="639"/>
      <c r="CJ44" s="639"/>
      <c r="CK44" s="639"/>
      <c r="CL44" s="639"/>
      <c r="CM44" s="639"/>
      <c r="CN44" s="639"/>
      <c r="CO44" s="639"/>
      <c r="CP44" s="639"/>
      <c r="CQ44" s="640"/>
      <c r="CR44" s="641">
        <v>686896</v>
      </c>
      <c r="CS44" s="644"/>
      <c r="CT44" s="644"/>
      <c r="CU44" s="644"/>
      <c r="CV44" s="644"/>
      <c r="CW44" s="644"/>
      <c r="CX44" s="644"/>
      <c r="CY44" s="645"/>
      <c r="CZ44" s="646">
        <v>9.4</v>
      </c>
      <c r="DA44" s="647"/>
      <c r="DB44" s="647"/>
      <c r="DC44" s="648"/>
      <c r="DD44" s="649">
        <v>65182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309027</v>
      </c>
      <c r="CS45" s="642"/>
      <c r="CT45" s="642"/>
      <c r="CU45" s="642"/>
      <c r="CV45" s="642"/>
      <c r="CW45" s="642"/>
      <c r="CX45" s="642"/>
      <c r="CY45" s="643"/>
      <c r="CZ45" s="646">
        <v>4.2</v>
      </c>
      <c r="DA45" s="675"/>
      <c r="DB45" s="675"/>
      <c r="DC45" s="676"/>
      <c r="DD45" s="649">
        <v>6913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154642</v>
      </c>
      <c r="CS46" s="644"/>
      <c r="CT46" s="644"/>
      <c r="CU46" s="644"/>
      <c r="CV46" s="644"/>
      <c r="CW46" s="644"/>
      <c r="CX46" s="644"/>
      <c r="CY46" s="645"/>
      <c r="CZ46" s="646">
        <v>2.1</v>
      </c>
      <c r="DA46" s="647"/>
      <c r="DB46" s="647"/>
      <c r="DC46" s="648"/>
      <c r="DD46" s="649">
        <v>58142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t="s">
        <v>121</v>
      </c>
      <c r="CS47" s="642"/>
      <c r="CT47" s="642"/>
      <c r="CU47" s="642"/>
      <c r="CV47" s="642"/>
      <c r="CW47" s="642"/>
      <c r="CX47" s="642"/>
      <c r="CY47" s="643"/>
      <c r="CZ47" s="646" t="s">
        <v>220</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220</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7331388</v>
      </c>
      <c r="CS49" s="657"/>
      <c r="CT49" s="657"/>
      <c r="CU49" s="657"/>
      <c r="CV49" s="657"/>
      <c r="CW49" s="657"/>
      <c r="CX49" s="657"/>
      <c r="CY49" s="658"/>
      <c r="CZ49" s="659">
        <v>100</v>
      </c>
      <c r="DA49" s="660"/>
      <c r="DB49" s="660"/>
      <c r="DC49" s="661"/>
      <c r="DD49" s="662">
        <v>5301852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O3FaQTxyIY57h6O03gcepVZQ9BA3+ibnuE8vnkMhZZHhpeT9HT+lxS4O7wfisjJqJlYxFR2Sc+DnLN3uvadg==" saltValue="RGsvJAWPcPXmAutr3mTn/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7472</v>
      </c>
      <c r="R7" s="1174"/>
      <c r="S7" s="1174"/>
      <c r="T7" s="1174"/>
      <c r="U7" s="1174"/>
      <c r="V7" s="1174">
        <v>7331</v>
      </c>
      <c r="W7" s="1174"/>
      <c r="X7" s="1174"/>
      <c r="Y7" s="1174"/>
      <c r="Z7" s="1174"/>
      <c r="AA7" s="1174">
        <v>140</v>
      </c>
      <c r="AB7" s="1174"/>
      <c r="AC7" s="1174"/>
      <c r="AD7" s="1174"/>
      <c r="AE7" s="1175"/>
      <c r="AF7" s="1176">
        <v>140</v>
      </c>
      <c r="AG7" s="1177"/>
      <c r="AH7" s="1177"/>
      <c r="AI7" s="1177"/>
      <c r="AJ7" s="1178"/>
      <c r="AK7" s="1160">
        <v>198</v>
      </c>
      <c r="AL7" s="1161"/>
      <c r="AM7" s="1161"/>
      <c r="AN7" s="1161"/>
      <c r="AO7" s="1161"/>
      <c r="AP7" s="1161">
        <v>12524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7472</v>
      </c>
      <c r="R23" s="1138"/>
      <c r="S23" s="1138"/>
      <c r="T23" s="1138"/>
      <c r="U23" s="1138"/>
      <c r="V23" s="1138">
        <v>7331</v>
      </c>
      <c r="W23" s="1138"/>
      <c r="X23" s="1138"/>
      <c r="Y23" s="1138"/>
      <c r="Z23" s="1138"/>
      <c r="AA23" s="1138">
        <v>140</v>
      </c>
      <c r="AB23" s="1138"/>
      <c r="AC23" s="1138"/>
      <c r="AD23" s="1138"/>
      <c r="AE23" s="1139"/>
      <c r="AF23" s="1140">
        <v>140</v>
      </c>
      <c r="AG23" s="1138"/>
      <c r="AH23" s="1138"/>
      <c r="AI23" s="1138"/>
      <c r="AJ23" s="1141"/>
      <c r="AK23" s="1142"/>
      <c r="AL23" s="1143"/>
      <c r="AM23" s="1143"/>
      <c r="AN23" s="1143"/>
      <c r="AO23" s="1143"/>
      <c r="AP23" s="1138">
        <v>12524</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2416</v>
      </c>
      <c r="R28" s="1123"/>
      <c r="S28" s="1123"/>
      <c r="T28" s="1123"/>
      <c r="U28" s="1123"/>
      <c r="V28" s="1123">
        <v>2306</v>
      </c>
      <c r="W28" s="1123"/>
      <c r="X28" s="1123"/>
      <c r="Y28" s="1123"/>
      <c r="Z28" s="1123"/>
      <c r="AA28" s="1123">
        <v>110</v>
      </c>
      <c r="AB28" s="1123"/>
      <c r="AC28" s="1123"/>
      <c r="AD28" s="1123"/>
      <c r="AE28" s="1124"/>
      <c r="AF28" s="1125">
        <v>110</v>
      </c>
      <c r="AG28" s="1123"/>
      <c r="AH28" s="1123"/>
      <c r="AI28" s="1123"/>
      <c r="AJ28" s="1126"/>
      <c r="AK28" s="1127">
        <v>208</v>
      </c>
      <c r="AL28" s="1115"/>
      <c r="AM28" s="1115"/>
      <c r="AN28" s="1115"/>
      <c r="AO28" s="1115"/>
      <c r="AP28" s="1115" t="s">
        <v>568</v>
      </c>
      <c r="AQ28" s="1115"/>
      <c r="AR28" s="1115"/>
      <c r="AS28" s="1115"/>
      <c r="AT28" s="1115"/>
      <c r="AU28" s="1115" t="s">
        <v>568</v>
      </c>
      <c r="AV28" s="1115"/>
      <c r="AW28" s="1115"/>
      <c r="AX28" s="1115"/>
      <c r="AY28" s="1115"/>
      <c r="AZ28" s="1116" t="s">
        <v>568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154</v>
      </c>
      <c r="R29" s="1113"/>
      <c r="S29" s="1113"/>
      <c r="T29" s="1113"/>
      <c r="U29" s="1113"/>
      <c r="V29" s="1113">
        <v>154</v>
      </c>
      <c r="W29" s="1113"/>
      <c r="X29" s="1113"/>
      <c r="Y29" s="1113"/>
      <c r="Z29" s="1113"/>
      <c r="AA29" s="1113" t="s">
        <v>568</v>
      </c>
      <c r="AB29" s="1113"/>
      <c r="AC29" s="1113"/>
      <c r="AD29" s="1113"/>
      <c r="AE29" s="1114"/>
      <c r="AF29" s="1088" t="s">
        <v>121</v>
      </c>
      <c r="AG29" s="1089"/>
      <c r="AH29" s="1089"/>
      <c r="AI29" s="1089"/>
      <c r="AJ29" s="1090"/>
      <c r="AK29" s="1049">
        <v>62</v>
      </c>
      <c r="AL29" s="1040"/>
      <c r="AM29" s="1040"/>
      <c r="AN29" s="1040"/>
      <c r="AO29" s="1040"/>
      <c r="AP29" s="1040">
        <v>185</v>
      </c>
      <c r="AQ29" s="1040"/>
      <c r="AR29" s="1040"/>
      <c r="AS29" s="1040"/>
      <c r="AT29" s="1040"/>
      <c r="AU29" s="1040">
        <v>50</v>
      </c>
      <c r="AV29" s="1040"/>
      <c r="AW29" s="1040"/>
      <c r="AX29" s="1040"/>
      <c r="AY29" s="1040"/>
      <c r="AZ29" s="1111" t="s">
        <v>569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1755</v>
      </c>
      <c r="R30" s="1113"/>
      <c r="S30" s="1113"/>
      <c r="T30" s="1113"/>
      <c r="U30" s="1113"/>
      <c r="V30" s="1113">
        <v>1733</v>
      </c>
      <c r="W30" s="1113"/>
      <c r="X30" s="1113"/>
      <c r="Y30" s="1113"/>
      <c r="Z30" s="1113"/>
      <c r="AA30" s="1113">
        <v>21</v>
      </c>
      <c r="AB30" s="1113"/>
      <c r="AC30" s="1113"/>
      <c r="AD30" s="1113"/>
      <c r="AE30" s="1114"/>
      <c r="AF30" s="1088">
        <v>21</v>
      </c>
      <c r="AG30" s="1089"/>
      <c r="AH30" s="1089"/>
      <c r="AI30" s="1089"/>
      <c r="AJ30" s="1090"/>
      <c r="AK30" s="1049">
        <v>251</v>
      </c>
      <c r="AL30" s="1040"/>
      <c r="AM30" s="1040"/>
      <c r="AN30" s="1040"/>
      <c r="AO30" s="1040"/>
      <c r="AP30" s="1040" t="s">
        <v>568</v>
      </c>
      <c r="AQ30" s="1040"/>
      <c r="AR30" s="1040"/>
      <c r="AS30" s="1040"/>
      <c r="AT30" s="1040"/>
      <c r="AU30" s="1040" t="s">
        <v>568</v>
      </c>
      <c r="AV30" s="1040"/>
      <c r="AW30" s="1040"/>
      <c r="AX30" s="1040"/>
      <c r="AY30" s="1040"/>
      <c r="AZ30" s="1111" t="s">
        <v>568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120</v>
      </c>
      <c r="R31" s="1113"/>
      <c r="S31" s="1113"/>
      <c r="T31" s="1113"/>
      <c r="U31" s="1113"/>
      <c r="V31" s="1113">
        <v>119</v>
      </c>
      <c r="W31" s="1113"/>
      <c r="X31" s="1113"/>
      <c r="Y31" s="1113"/>
      <c r="Z31" s="1113"/>
      <c r="AA31" s="1113">
        <v>1</v>
      </c>
      <c r="AB31" s="1113"/>
      <c r="AC31" s="1113"/>
      <c r="AD31" s="1113"/>
      <c r="AE31" s="1114"/>
      <c r="AF31" s="1088">
        <v>1</v>
      </c>
      <c r="AG31" s="1089"/>
      <c r="AH31" s="1089"/>
      <c r="AI31" s="1089"/>
      <c r="AJ31" s="1090"/>
      <c r="AK31" s="1049">
        <v>198</v>
      </c>
      <c r="AL31" s="1040"/>
      <c r="AM31" s="1040"/>
      <c r="AN31" s="1040"/>
      <c r="AO31" s="1040"/>
      <c r="AP31" s="1040" t="s">
        <v>568</v>
      </c>
      <c r="AQ31" s="1040"/>
      <c r="AR31" s="1040"/>
      <c r="AS31" s="1040"/>
      <c r="AT31" s="1040"/>
      <c r="AU31" s="1040" t="s">
        <v>568</v>
      </c>
      <c r="AV31" s="1040"/>
      <c r="AW31" s="1040"/>
      <c r="AX31" s="1040"/>
      <c r="AY31" s="1040"/>
      <c r="AZ31" s="1111" t="s">
        <v>568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394</v>
      </c>
      <c r="C32" s="1107"/>
      <c r="D32" s="1107"/>
      <c r="E32" s="1107"/>
      <c r="F32" s="1107"/>
      <c r="G32" s="1107"/>
      <c r="H32" s="1107"/>
      <c r="I32" s="1107"/>
      <c r="J32" s="1107"/>
      <c r="K32" s="1107"/>
      <c r="L32" s="1107"/>
      <c r="M32" s="1107"/>
      <c r="N32" s="1107"/>
      <c r="O32" s="1107"/>
      <c r="P32" s="1108"/>
      <c r="Q32" s="1112">
        <v>322</v>
      </c>
      <c r="R32" s="1113"/>
      <c r="S32" s="1113"/>
      <c r="T32" s="1113"/>
      <c r="U32" s="1113"/>
      <c r="V32" s="1113">
        <v>287</v>
      </c>
      <c r="W32" s="1113"/>
      <c r="X32" s="1113"/>
      <c r="Y32" s="1113"/>
      <c r="Z32" s="1113"/>
      <c r="AA32" s="1113">
        <v>36</v>
      </c>
      <c r="AB32" s="1113"/>
      <c r="AC32" s="1113"/>
      <c r="AD32" s="1113"/>
      <c r="AE32" s="1114"/>
      <c r="AF32" s="1088">
        <v>235</v>
      </c>
      <c r="AG32" s="1089"/>
      <c r="AH32" s="1089"/>
      <c r="AI32" s="1089"/>
      <c r="AJ32" s="1090"/>
      <c r="AK32" s="1049">
        <v>12</v>
      </c>
      <c r="AL32" s="1040"/>
      <c r="AM32" s="1040"/>
      <c r="AN32" s="1040"/>
      <c r="AO32" s="1040"/>
      <c r="AP32" s="1040">
        <v>2052</v>
      </c>
      <c r="AQ32" s="1040"/>
      <c r="AR32" s="1040"/>
      <c r="AS32" s="1040"/>
      <c r="AT32" s="1040"/>
      <c r="AU32" s="1040">
        <v>154</v>
      </c>
      <c r="AV32" s="1040"/>
      <c r="AW32" s="1040"/>
      <c r="AX32" s="1040"/>
      <c r="AY32" s="1040"/>
      <c r="AZ32" s="1111" t="s">
        <v>570</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396</v>
      </c>
      <c r="C33" s="1107"/>
      <c r="D33" s="1107"/>
      <c r="E33" s="1107"/>
      <c r="F33" s="1107"/>
      <c r="G33" s="1107"/>
      <c r="H33" s="1107"/>
      <c r="I33" s="1107"/>
      <c r="J33" s="1107"/>
      <c r="K33" s="1107"/>
      <c r="L33" s="1107"/>
      <c r="M33" s="1107"/>
      <c r="N33" s="1107"/>
      <c r="O33" s="1107"/>
      <c r="P33" s="1108"/>
      <c r="Q33" s="1112">
        <v>42</v>
      </c>
      <c r="R33" s="1113"/>
      <c r="S33" s="1113"/>
      <c r="T33" s="1113"/>
      <c r="U33" s="1113"/>
      <c r="V33" s="1113">
        <v>41</v>
      </c>
      <c r="W33" s="1113"/>
      <c r="X33" s="1113"/>
      <c r="Y33" s="1113"/>
      <c r="Z33" s="1113"/>
      <c r="AA33" s="1113">
        <v>1</v>
      </c>
      <c r="AB33" s="1113"/>
      <c r="AC33" s="1113"/>
      <c r="AD33" s="1113"/>
      <c r="AE33" s="1114"/>
      <c r="AF33" s="1088">
        <v>1</v>
      </c>
      <c r="AG33" s="1089"/>
      <c r="AH33" s="1089"/>
      <c r="AI33" s="1089"/>
      <c r="AJ33" s="1090"/>
      <c r="AK33" s="1049">
        <v>34</v>
      </c>
      <c r="AL33" s="1040"/>
      <c r="AM33" s="1040"/>
      <c r="AN33" s="1040"/>
      <c r="AO33" s="1040"/>
      <c r="AP33" s="1040">
        <v>207</v>
      </c>
      <c r="AQ33" s="1040"/>
      <c r="AR33" s="1040"/>
      <c r="AS33" s="1040"/>
      <c r="AT33" s="1040"/>
      <c r="AU33" s="1040">
        <v>207</v>
      </c>
      <c r="AV33" s="1040"/>
      <c r="AW33" s="1040"/>
      <c r="AX33" s="1040"/>
      <c r="AY33" s="1040"/>
      <c r="AZ33" s="1111" t="s">
        <v>570</v>
      </c>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398</v>
      </c>
      <c r="C34" s="1107"/>
      <c r="D34" s="1107"/>
      <c r="E34" s="1107"/>
      <c r="F34" s="1107"/>
      <c r="G34" s="1107"/>
      <c r="H34" s="1107"/>
      <c r="I34" s="1107"/>
      <c r="J34" s="1107"/>
      <c r="K34" s="1107"/>
      <c r="L34" s="1107"/>
      <c r="M34" s="1107"/>
      <c r="N34" s="1107"/>
      <c r="O34" s="1107"/>
      <c r="P34" s="1108"/>
      <c r="Q34" s="1112">
        <v>23</v>
      </c>
      <c r="R34" s="1113"/>
      <c r="S34" s="1113"/>
      <c r="T34" s="1113"/>
      <c r="U34" s="1113"/>
      <c r="V34" s="1113">
        <v>22</v>
      </c>
      <c r="W34" s="1113"/>
      <c r="X34" s="1113"/>
      <c r="Y34" s="1113"/>
      <c r="Z34" s="1113"/>
      <c r="AA34" s="1113">
        <v>1</v>
      </c>
      <c r="AB34" s="1113"/>
      <c r="AC34" s="1113"/>
      <c r="AD34" s="1113"/>
      <c r="AE34" s="1114"/>
      <c r="AF34" s="1088">
        <v>1</v>
      </c>
      <c r="AG34" s="1089"/>
      <c r="AH34" s="1089"/>
      <c r="AI34" s="1089"/>
      <c r="AJ34" s="1090"/>
      <c r="AK34" s="1049">
        <v>19</v>
      </c>
      <c r="AL34" s="1040"/>
      <c r="AM34" s="1040"/>
      <c r="AN34" s="1040"/>
      <c r="AO34" s="1040"/>
      <c r="AP34" s="1040">
        <v>153</v>
      </c>
      <c r="AQ34" s="1040"/>
      <c r="AR34" s="1040"/>
      <c r="AS34" s="1040"/>
      <c r="AT34" s="1040"/>
      <c r="AU34" s="1040">
        <v>153</v>
      </c>
      <c r="AV34" s="1040"/>
      <c r="AW34" s="1040"/>
      <c r="AX34" s="1040"/>
      <c r="AY34" s="1040"/>
      <c r="AZ34" s="1111" t="s">
        <v>570</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370</v>
      </c>
      <c r="AG63" s="1028"/>
      <c r="AH63" s="1028"/>
      <c r="AI63" s="1028"/>
      <c r="AJ63" s="1099"/>
      <c r="AK63" s="1100"/>
      <c r="AL63" s="1032"/>
      <c r="AM63" s="1032"/>
      <c r="AN63" s="1032"/>
      <c r="AO63" s="1032"/>
      <c r="AP63" s="1028">
        <v>2597</v>
      </c>
      <c r="AQ63" s="1028"/>
      <c r="AR63" s="1028"/>
      <c r="AS63" s="1028"/>
      <c r="AT63" s="1028"/>
      <c r="AU63" s="1028">
        <v>564</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383</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557</v>
      </c>
      <c r="C68" s="1055"/>
      <c r="D68" s="1055"/>
      <c r="E68" s="1055"/>
      <c r="F68" s="1055"/>
      <c r="G68" s="1055"/>
      <c r="H68" s="1055"/>
      <c r="I68" s="1055"/>
      <c r="J68" s="1055"/>
      <c r="K68" s="1055"/>
      <c r="L68" s="1055"/>
      <c r="M68" s="1055"/>
      <c r="N68" s="1055"/>
      <c r="O68" s="1055"/>
      <c r="P68" s="1056"/>
      <c r="Q68" s="1057">
        <v>12076</v>
      </c>
      <c r="R68" s="1051"/>
      <c r="S68" s="1051"/>
      <c r="T68" s="1051"/>
      <c r="U68" s="1051"/>
      <c r="V68" s="1051">
        <v>9088</v>
      </c>
      <c r="W68" s="1051"/>
      <c r="X68" s="1051"/>
      <c r="Y68" s="1051"/>
      <c r="Z68" s="1051"/>
      <c r="AA68" s="1051">
        <v>2988</v>
      </c>
      <c r="AB68" s="1051"/>
      <c r="AC68" s="1051"/>
      <c r="AD68" s="1051"/>
      <c r="AE68" s="1051"/>
      <c r="AF68" s="1051">
        <v>2988</v>
      </c>
      <c r="AG68" s="1051"/>
      <c r="AH68" s="1051"/>
      <c r="AI68" s="1051"/>
      <c r="AJ68" s="1051"/>
      <c r="AK68" s="1051" t="s">
        <v>571</v>
      </c>
      <c r="AL68" s="1051"/>
      <c r="AM68" s="1051"/>
      <c r="AN68" s="1051"/>
      <c r="AO68" s="1051"/>
      <c r="AP68" s="1051" t="s">
        <v>571</v>
      </c>
      <c r="AQ68" s="1051"/>
      <c r="AR68" s="1051"/>
      <c r="AS68" s="1051"/>
      <c r="AT68" s="1051"/>
      <c r="AU68" s="1051" t="s">
        <v>571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558</v>
      </c>
      <c r="C69" s="1044"/>
      <c r="D69" s="1044"/>
      <c r="E69" s="1044"/>
      <c r="F69" s="1044"/>
      <c r="G69" s="1044"/>
      <c r="H69" s="1044"/>
      <c r="I69" s="1044"/>
      <c r="J69" s="1044"/>
      <c r="K69" s="1044"/>
      <c r="L69" s="1044"/>
      <c r="M69" s="1044"/>
      <c r="N69" s="1044"/>
      <c r="O69" s="1044"/>
      <c r="P69" s="1045"/>
      <c r="Q69" s="1046">
        <v>176</v>
      </c>
      <c r="R69" s="1040"/>
      <c r="S69" s="1040"/>
      <c r="T69" s="1040"/>
      <c r="U69" s="1040"/>
      <c r="V69" s="1040">
        <v>173</v>
      </c>
      <c r="W69" s="1040"/>
      <c r="X69" s="1040"/>
      <c r="Y69" s="1040"/>
      <c r="Z69" s="1040"/>
      <c r="AA69" s="1040">
        <v>3</v>
      </c>
      <c r="AB69" s="1040"/>
      <c r="AC69" s="1040"/>
      <c r="AD69" s="1040"/>
      <c r="AE69" s="1040"/>
      <c r="AF69" s="1040">
        <v>3</v>
      </c>
      <c r="AG69" s="1040"/>
      <c r="AH69" s="1040"/>
      <c r="AI69" s="1040"/>
      <c r="AJ69" s="1040"/>
      <c r="AK69" s="1040">
        <v>7</v>
      </c>
      <c r="AL69" s="1040"/>
      <c r="AM69" s="1040"/>
      <c r="AN69" s="1040"/>
      <c r="AO69" s="1040"/>
      <c r="AP69" s="1040" t="s">
        <v>571</v>
      </c>
      <c r="AQ69" s="1040"/>
      <c r="AR69" s="1040"/>
      <c r="AS69" s="1040"/>
      <c r="AT69" s="1040"/>
      <c r="AU69" s="1040" t="s">
        <v>571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559</v>
      </c>
      <c r="C70" s="1044"/>
      <c r="D70" s="1044"/>
      <c r="E70" s="1044"/>
      <c r="F70" s="1044"/>
      <c r="G70" s="1044"/>
      <c r="H70" s="1044"/>
      <c r="I70" s="1044"/>
      <c r="J70" s="1044"/>
      <c r="K70" s="1044"/>
      <c r="L70" s="1044"/>
      <c r="M70" s="1044"/>
      <c r="N70" s="1044"/>
      <c r="O70" s="1044"/>
      <c r="P70" s="1045"/>
      <c r="Q70" s="1046">
        <v>506</v>
      </c>
      <c r="R70" s="1040"/>
      <c r="S70" s="1040"/>
      <c r="T70" s="1040"/>
      <c r="U70" s="1040"/>
      <c r="V70" s="1040">
        <v>480</v>
      </c>
      <c r="W70" s="1040"/>
      <c r="X70" s="1040"/>
      <c r="Y70" s="1040"/>
      <c r="Z70" s="1040"/>
      <c r="AA70" s="1040">
        <v>26</v>
      </c>
      <c r="AB70" s="1040"/>
      <c r="AC70" s="1040"/>
      <c r="AD70" s="1040"/>
      <c r="AE70" s="1040"/>
      <c r="AF70" s="1040">
        <v>26</v>
      </c>
      <c r="AG70" s="1040"/>
      <c r="AH70" s="1040"/>
      <c r="AI70" s="1040"/>
      <c r="AJ70" s="1040"/>
      <c r="AK70" s="1040">
        <v>20</v>
      </c>
      <c r="AL70" s="1040"/>
      <c r="AM70" s="1040"/>
      <c r="AN70" s="1040"/>
      <c r="AO70" s="1040"/>
      <c r="AP70" s="1040" t="s">
        <v>571</v>
      </c>
      <c r="AQ70" s="1040"/>
      <c r="AR70" s="1040"/>
      <c r="AS70" s="1040"/>
      <c r="AT70" s="1040"/>
      <c r="AU70" s="1040" t="s">
        <v>571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560</v>
      </c>
      <c r="C71" s="1044"/>
      <c r="D71" s="1044"/>
      <c r="E71" s="1044"/>
      <c r="F71" s="1044"/>
      <c r="G71" s="1044"/>
      <c r="H71" s="1044"/>
      <c r="I71" s="1044"/>
      <c r="J71" s="1044"/>
      <c r="K71" s="1044"/>
      <c r="L71" s="1044"/>
      <c r="M71" s="1044"/>
      <c r="N71" s="1044"/>
      <c r="O71" s="1044"/>
      <c r="P71" s="1045"/>
      <c r="Q71" s="1046">
        <v>166933</v>
      </c>
      <c r="R71" s="1040"/>
      <c r="S71" s="1040"/>
      <c r="T71" s="1040"/>
      <c r="U71" s="1040"/>
      <c r="V71" s="1040">
        <v>162366</v>
      </c>
      <c r="W71" s="1040"/>
      <c r="X71" s="1040"/>
      <c r="Y71" s="1040"/>
      <c r="Z71" s="1040"/>
      <c r="AA71" s="1040">
        <v>4567</v>
      </c>
      <c r="AB71" s="1040"/>
      <c r="AC71" s="1040"/>
      <c r="AD71" s="1040"/>
      <c r="AE71" s="1040"/>
      <c r="AF71" s="1040">
        <v>4564</v>
      </c>
      <c r="AG71" s="1040"/>
      <c r="AH71" s="1040"/>
      <c r="AI71" s="1040"/>
      <c r="AJ71" s="1040"/>
      <c r="AK71" s="1040">
        <v>2257</v>
      </c>
      <c r="AL71" s="1040"/>
      <c r="AM71" s="1040"/>
      <c r="AN71" s="1040"/>
      <c r="AO71" s="1040"/>
      <c r="AP71" s="1040" t="s">
        <v>571</v>
      </c>
      <c r="AQ71" s="1040"/>
      <c r="AR71" s="1040"/>
      <c r="AS71" s="1040"/>
      <c r="AT71" s="1040"/>
      <c r="AU71" s="1040" t="s">
        <v>571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561</v>
      </c>
      <c r="C72" s="1044"/>
      <c r="D72" s="1044"/>
      <c r="E72" s="1044"/>
      <c r="F72" s="1044"/>
      <c r="G72" s="1044"/>
      <c r="H72" s="1044"/>
      <c r="I72" s="1044"/>
      <c r="J72" s="1044"/>
      <c r="K72" s="1044"/>
      <c r="L72" s="1044"/>
      <c r="M72" s="1044"/>
      <c r="N72" s="1044"/>
      <c r="O72" s="1044"/>
      <c r="P72" s="1045"/>
      <c r="Q72" s="1046">
        <v>887</v>
      </c>
      <c r="R72" s="1040"/>
      <c r="S72" s="1040"/>
      <c r="T72" s="1040"/>
      <c r="U72" s="1040"/>
      <c r="V72" s="1040">
        <v>861</v>
      </c>
      <c r="W72" s="1040"/>
      <c r="X72" s="1040"/>
      <c r="Y72" s="1040"/>
      <c r="Z72" s="1040"/>
      <c r="AA72" s="1040">
        <v>26</v>
      </c>
      <c r="AB72" s="1040"/>
      <c r="AC72" s="1040"/>
      <c r="AD72" s="1040"/>
      <c r="AE72" s="1040"/>
      <c r="AF72" s="1040">
        <v>26</v>
      </c>
      <c r="AG72" s="1040"/>
      <c r="AH72" s="1040"/>
      <c r="AI72" s="1040"/>
      <c r="AJ72" s="1040"/>
      <c r="AK72" s="1040">
        <v>20</v>
      </c>
      <c r="AL72" s="1040"/>
      <c r="AM72" s="1040"/>
      <c r="AN72" s="1040"/>
      <c r="AO72" s="1040"/>
      <c r="AP72" s="1040" t="s">
        <v>571</v>
      </c>
      <c r="AQ72" s="1040"/>
      <c r="AR72" s="1040"/>
      <c r="AS72" s="1040"/>
      <c r="AT72" s="1040"/>
      <c r="AU72" s="1040" t="s">
        <v>571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562</v>
      </c>
      <c r="C73" s="1044"/>
      <c r="D73" s="1044"/>
      <c r="E73" s="1044"/>
      <c r="F73" s="1044"/>
      <c r="G73" s="1044"/>
      <c r="H73" s="1044"/>
      <c r="I73" s="1044"/>
      <c r="J73" s="1044"/>
      <c r="K73" s="1044"/>
      <c r="L73" s="1044"/>
      <c r="M73" s="1044"/>
      <c r="N73" s="1044"/>
      <c r="O73" s="1044"/>
      <c r="P73" s="1045"/>
      <c r="Q73" s="1046">
        <v>2254</v>
      </c>
      <c r="R73" s="1040"/>
      <c r="S73" s="1040"/>
      <c r="T73" s="1040"/>
      <c r="U73" s="1040"/>
      <c r="V73" s="1040">
        <v>2226</v>
      </c>
      <c r="W73" s="1040"/>
      <c r="X73" s="1040"/>
      <c r="Y73" s="1040"/>
      <c r="Z73" s="1040"/>
      <c r="AA73" s="1040">
        <v>28</v>
      </c>
      <c r="AB73" s="1040"/>
      <c r="AC73" s="1040"/>
      <c r="AD73" s="1040"/>
      <c r="AE73" s="1040"/>
      <c r="AF73" s="1040">
        <v>28</v>
      </c>
      <c r="AG73" s="1040"/>
      <c r="AH73" s="1040"/>
      <c r="AI73" s="1040"/>
      <c r="AJ73" s="1040"/>
      <c r="AK73" s="1040" t="s">
        <v>572</v>
      </c>
      <c r="AL73" s="1040"/>
      <c r="AM73" s="1040"/>
      <c r="AN73" s="1040"/>
      <c r="AO73" s="1040"/>
      <c r="AP73" s="1040">
        <v>72</v>
      </c>
      <c r="AQ73" s="1040"/>
      <c r="AR73" s="1040"/>
      <c r="AS73" s="1040"/>
      <c r="AT73" s="1040"/>
      <c r="AU73" s="1040" t="s">
        <v>568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563</v>
      </c>
      <c r="C74" s="1044"/>
      <c r="D74" s="1044"/>
      <c r="E74" s="1044"/>
      <c r="F74" s="1044"/>
      <c r="G74" s="1044"/>
      <c r="H74" s="1044"/>
      <c r="I74" s="1044"/>
      <c r="J74" s="1044"/>
      <c r="K74" s="1044"/>
      <c r="L74" s="1044"/>
      <c r="M74" s="1044"/>
      <c r="N74" s="1044"/>
      <c r="O74" s="1044"/>
      <c r="P74" s="1045"/>
      <c r="Q74" s="1046">
        <v>14299</v>
      </c>
      <c r="R74" s="1040"/>
      <c r="S74" s="1040"/>
      <c r="T74" s="1040"/>
      <c r="U74" s="1040"/>
      <c r="V74" s="1040">
        <v>14936</v>
      </c>
      <c r="W74" s="1040"/>
      <c r="X74" s="1040"/>
      <c r="Y74" s="1040"/>
      <c r="Z74" s="1040"/>
      <c r="AA74" s="1040">
        <v>-637</v>
      </c>
      <c r="AB74" s="1040"/>
      <c r="AC74" s="1040"/>
      <c r="AD74" s="1040"/>
      <c r="AE74" s="1040"/>
      <c r="AF74" s="1040">
        <v>1985</v>
      </c>
      <c r="AG74" s="1040"/>
      <c r="AH74" s="1040"/>
      <c r="AI74" s="1040"/>
      <c r="AJ74" s="1040"/>
      <c r="AK74" s="1040">
        <v>2051</v>
      </c>
      <c r="AL74" s="1040"/>
      <c r="AM74" s="1040"/>
      <c r="AN74" s="1040"/>
      <c r="AO74" s="1040"/>
      <c r="AP74" s="1040">
        <v>5407</v>
      </c>
      <c r="AQ74" s="1040"/>
      <c r="AR74" s="1040"/>
      <c r="AS74" s="1040"/>
      <c r="AT74" s="1040"/>
      <c r="AU74" s="1040">
        <v>91</v>
      </c>
      <c r="AV74" s="1040"/>
      <c r="AW74" s="1040"/>
      <c r="AX74" s="1040"/>
      <c r="AY74" s="1040"/>
      <c r="AZ74" s="1041" t="s">
        <v>567</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564</v>
      </c>
      <c r="C75" s="1044"/>
      <c r="D75" s="1044"/>
      <c r="E75" s="1044"/>
      <c r="F75" s="1044"/>
      <c r="G75" s="1044"/>
      <c r="H75" s="1044"/>
      <c r="I75" s="1044"/>
      <c r="J75" s="1044"/>
      <c r="K75" s="1044"/>
      <c r="L75" s="1044"/>
      <c r="M75" s="1044"/>
      <c r="N75" s="1044"/>
      <c r="O75" s="1044"/>
      <c r="P75" s="1045"/>
      <c r="Q75" s="1047">
        <v>120</v>
      </c>
      <c r="R75" s="1048"/>
      <c r="S75" s="1048"/>
      <c r="T75" s="1048"/>
      <c r="U75" s="1049"/>
      <c r="V75" s="1050">
        <v>111</v>
      </c>
      <c r="W75" s="1048"/>
      <c r="X75" s="1048"/>
      <c r="Y75" s="1048"/>
      <c r="Z75" s="1049"/>
      <c r="AA75" s="1050">
        <v>9</v>
      </c>
      <c r="AB75" s="1048"/>
      <c r="AC75" s="1048"/>
      <c r="AD75" s="1048"/>
      <c r="AE75" s="1049"/>
      <c r="AF75" s="1050">
        <v>9</v>
      </c>
      <c r="AG75" s="1048"/>
      <c r="AH75" s="1048"/>
      <c r="AI75" s="1048"/>
      <c r="AJ75" s="1049"/>
      <c r="AK75" s="1050">
        <v>5</v>
      </c>
      <c r="AL75" s="1048"/>
      <c r="AM75" s="1048"/>
      <c r="AN75" s="1048"/>
      <c r="AO75" s="1049"/>
      <c r="AP75" s="1050" t="s">
        <v>571</v>
      </c>
      <c r="AQ75" s="1048"/>
      <c r="AR75" s="1048"/>
      <c r="AS75" s="1048"/>
      <c r="AT75" s="1049"/>
      <c r="AU75" s="1050" t="s">
        <v>568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565</v>
      </c>
      <c r="C76" s="1044"/>
      <c r="D76" s="1044"/>
      <c r="E76" s="1044"/>
      <c r="F76" s="1044"/>
      <c r="G76" s="1044"/>
      <c r="H76" s="1044"/>
      <c r="I76" s="1044"/>
      <c r="J76" s="1044"/>
      <c r="K76" s="1044"/>
      <c r="L76" s="1044"/>
      <c r="M76" s="1044"/>
      <c r="N76" s="1044"/>
      <c r="O76" s="1044"/>
      <c r="P76" s="1045"/>
      <c r="Q76" s="1047">
        <v>333</v>
      </c>
      <c r="R76" s="1048"/>
      <c r="S76" s="1048"/>
      <c r="T76" s="1048"/>
      <c r="U76" s="1049"/>
      <c r="V76" s="1050">
        <v>322</v>
      </c>
      <c r="W76" s="1048"/>
      <c r="X76" s="1048"/>
      <c r="Y76" s="1048"/>
      <c r="Z76" s="1049"/>
      <c r="AA76" s="1050">
        <v>11</v>
      </c>
      <c r="AB76" s="1048"/>
      <c r="AC76" s="1048"/>
      <c r="AD76" s="1048"/>
      <c r="AE76" s="1049"/>
      <c r="AF76" s="1050">
        <v>11</v>
      </c>
      <c r="AG76" s="1048"/>
      <c r="AH76" s="1048"/>
      <c r="AI76" s="1048"/>
      <c r="AJ76" s="1049"/>
      <c r="AK76" s="1050">
        <v>51</v>
      </c>
      <c r="AL76" s="1048"/>
      <c r="AM76" s="1048"/>
      <c r="AN76" s="1048"/>
      <c r="AO76" s="1049"/>
      <c r="AP76" s="1050">
        <v>8</v>
      </c>
      <c r="AQ76" s="1048"/>
      <c r="AR76" s="1048"/>
      <c r="AS76" s="1048"/>
      <c r="AT76" s="1049"/>
      <c r="AU76" s="1050">
        <v>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566</v>
      </c>
      <c r="C77" s="1044"/>
      <c r="D77" s="1044"/>
      <c r="E77" s="1044"/>
      <c r="F77" s="1044"/>
      <c r="G77" s="1044"/>
      <c r="H77" s="1044"/>
      <c r="I77" s="1044"/>
      <c r="J77" s="1044"/>
      <c r="K77" s="1044"/>
      <c r="L77" s="1044"/>
      <c r="M77" s="1044"/>
      <c r="N77" s="1044"/>
      <c r="O77" s="1044"/>
      <c r="P77" s="1045"/>
      <c r="Q77" s="1047">
        <v>864</v>
      </c>
      <c r="R77" s="1048"/>
      <c r="S77" s="1048"/>
      <c r="T77" s="1048"/>
      <c r="U77" s="1049"/>
      <c r="V77" s="1050">
        <v>845</v>
      </c>
      <c r="W77" s="1048"/>
      <c r="X77" s="1048"/>
      <c r="Y77" s="1048"/>
      <c r="Z77" s="1049"/>
      <c r="AA77" s="1050">
        <v>19</v>
      </c>
      <c r="AB77" s="1048"/>
      <c r="AC77" s="1048"/>
      <c r="AD77" s="1048"/>
      <c r="AE77" s="1049"/>
      <c r="AF77" s="1050">
        <v>19</v>
      </c>
      <c r="AG77" s="1048"/>
      <c r="AH77" s="1048"/>
      <c r="AI77" s="1048"/>
      <c r="AJ77" s="1049"/>
      <c r="AK77" s="1050">
        <v>31</v>
      </c>
      <c r="AL77" s="1048"/>
      <c r="AM77" s="1048"/>
      <c r="AN77" s="1048"/>
      <c r="AO77" s="1049"/>
      <c r="AP77" s="1050">
        <v>215</v>
      </c>
      <c r="AQ77" s="1048"/>
      <c r="AR77" s="1048"/>
      <c r="AS77" s="1048"/>
      <c r="AT77" s="1049"/>
      <c r="AU77" s="1050">
        <v>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9659</v>
      </c>
      <c r="AG88" s="1028"/>
      <c r="AH88" s="1028"/>
      <c r="AI88" s="1028"/>
      <c r="AJ88" s="1028"/>
      <c r="AK88" s="1032"/>
      <c r="AL88" s="1032"/>
      <c r="AM88" s="1032"/>
      <c r="AN88" s="1032"/>
      <c r="AO88" s="1032"/>
      <c r="AP88" s="1028">
        <f>SUM(AP68:AT87)</f>
        <v>5702</v>
      </c>
      <c r="AQ88" s="1028"/>
      <c r="AR88" s="1028"/>
      <c r="AS88" s="1028"/>
      <c r="AT88" s="1028"/>
      <c r="AU88" s="1028">
        <f>SUM(AU68:AY87)</f>
        <v>96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298</v>
      </c>
      <c r="AG109" s="963"/>
      <c r="AH109" s="963"/>
      <c r="AI109" s="963"/>
      <c r="AJ109" s="964"/>
      <c r="AK109" s="965" t="s">
        <v>297</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298</v>
      </c>
      <c r="BW109" s="963"/>
      <c r="BX109" s="963"/>
      <c r="BY109" s="963"/>
      <c r="BZ109" s="964"/>
      <c r="CA109" s="965" t="s">
        <v>297</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298</v>
      </c>
      <c r="DM109" s="963"/>
      <c r="DN109" s="963"/>
      <c r="DO109" s="963"/>
      <c r="DP109" s="964"/>
      <c r="DQ109" s="965" t="s">
        <v>297</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1128694</v>
      </c>
      <c r="AB110" s="956"/>
      <c r="AC110" s="956"/>
      <c r="AD110" s="956"/>
      <c r="AE110" s="957"/>
      <c r="AF110" s="958">
        <v>1065951</v>
      </c>
      <c r="AG110" s="956"/>
      <c r="AH110" s="956"/>
      <c r="AI110" s="956"/>
      <c r="AJ110" s="957"/>
      <c r="AK110" s="958">
        <v>1129248</v>
      </c>
      <c r="AL110" s="956"/>
      <c r="AM110" s="956"/>
      <c r="AN110" s="956"/>
      <c r="AO110" s="957"/>
      <c r="AP110" s="959">
        <v>29.6</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11268490</v>
      </c>
      <c r="BR110" s="903"/>
      <c r="BS110" s="903"/>
      <c r="BT110" s="903"/>
      <c r="BU110" s="903"/>
      <c r="BV110" s="903">
        <v>12777526</v>
      </c>
      <c r="BW110" s="903"/>
      <c r="BX110" s="903"/>
      <c r="BY110" s="903"/>
      <c r="BZ110" s="903"/>
      <c r="CA110" s="903">
        <v>12523740</v>
      </c>
      <c r="CB110" s="903"/>
      <c r="CC110" s="903"/>
      <c r="CD110" s="903"/>
      <c r="CE110" s="903"/>
      <c r="CF110" s="927">
        <v>328.6</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4874</v>
      </c>
      <c r="BR111" s="875"/>
      <c r="BS111" s="875"/>
      <c r="BT111" s="875"/>
      <c r="BU111" s="875"/>
      <c r="BV111" s="875">
        <v>2437</v>
      </c>
      <c r="BW111" s="875"/>
      <c r="BX111" s="875"/>
      <c r="BY111" s="875"/>
      <c r="BZ111" s="875"/>
      <c r="CA111" s="875">
        <v>2437</v>
      </c>
      <c r="CB111" s="875"/>
      <c r="CC111" s="875"/>
      <c r="CD111" s="875"/>
      <c r="CE111" s="875"/>
      <c r="CF111" s="936">
        <v>0.1</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700220</v>
      </c>
      <c r="BR112" s="875"/>
      <c r="BS112" s="875"/>
      <c r="BT112" s="875"/>
      <c r="BU112" s="875"/>
      <c r="BV112" s="875">
        <v>633913</v>
      </c>
      <c r="BW112" s="875"/>
      <c r="BX112" s="875"/>
      <c r="BY112" s="875"/>
      <c r="BZ112" s="875"/>
      <c r="CA112" s="875">
        <v>564041</v>
      </c>
      <c r="CB112" s="875"/>
      <c r="CC112" s="875"/>
      <c r="CD112" s="875"/>
      <c r="CE112" s="875"/>
      <c r="CF112" s="936">
        <v>14.8</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63313</v>
      </c>
      <c r="AB113" s="984"/>
      <c r="AC113" s="984"/>
      <c r="AD113" s="984"/>
      <c r="AE113" s="985"/>
      <c r="AF113" s="986">
        <v>63070</v>
      </c>
      <c r="AG113" s="984"/>
      <c r="AH113" s="984"/>
      <c r="AI113" s="984"/>
      <c r="AJ113" s="985"/>
      <c r="AK113" s="986">
        <v>63205</v>
      </c>
      <c r="AL113" s="984"/>
      <c r="AM113" s="984"/>
      <c r="AN113" s="984"/>
      <c r="AO113" s="985"/>
      <c r="AP113" s="987">
        <v>1.7</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119449</v>
      </c>
      <c r="BR113" s="875"/>
      <c r="BS113" s="875"/>
      <c r="BT113" s="875"/>
      <c r="BU113" s="875"/>
      <c r="BV113" s="875">
        <v>109552</v>
      </c>
      <c r="BW113" s="875"/>
      <c r="BX113" s="875"/>
      <c r="BY113" s="875"/>
      <c r="BZ113" s="875"/>
      <c r="CA113" s="875">
        <v>95978</v>
      </c>
      <c r="CB113" s="875"/>
      <c r="CC113" s="875"/>
      <c r="CD113" s="875"/>
      <c r="CE113" s="875"/>
      <c r="CF113" s="936">
        <v>2.5</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4874</v>
      </c>
      <c r="DH113" s="838"/>
      <c r="DI113" s="838"/>
      <c r="DJ113" s="838"/>
      <c r="DK113" s="839"/>
      <c r="DL113" s="840">
        <v>2437</v>
      </c>
      <c r="DM113" s="838"/>
      <c r="DN113" s="838"/>
      <c r="DO113" s="838"/>
      <c r="DP113" s="839"/>
      <c r="DQ113" s="840">
        <v>2437</v>
      </c>
      <c r="DR113" s="838"/>
      <c r="DS113" s="838"/>
      <c r="DT113" s="838"/>
      <c r="DU113" s="839"/>
      <c r="DV113" s="885">
        <v>0.1</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15247</v>
      </c>
      <c r="AB114" s="838"/>
      <c r="AC114" s="838"/>
      <c r="AD114" s="838"/>
      <c r="AE114" s="839"/>
      <c r="AF114" s="840">
        <v>20021</v>
      </c>
      <c r="AG114" s="838"/>
      <c r="AH114" s="838"/>
      <c r="AI114" s="838"/>
      <c r="AJ114" s="839"/>
      <c r="AK114" s="840">
        <v>19897</v>
      </c>
      <c r="AL114" s="838"/>
      <c r="AM114" s="838"/>
      <c r="AN114" s="838"/>
      <c r="AO114" s="839"/>
      <c r="AP114" s="885">
        <v>0.5</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1369655</v>
      </c>
      <c r="BR114" s="875"/>
      <c r="BS114" s="875"/>
      <c r="BT114" s="875"/>
      <c r="BU114" s="875"/>
      <c r="BV114" s="875">
        <v>1363446</v>
      </c>
      <c r="BW114" s="875"/>
      <c r="BX114" s="875"/>
      <c r="BY114" s="875"/>
      <c r="BZ114" s="875"/>
      <c r="CA114" s="875">
        <v>1287204</v>
      </c>
      <c r="CB114" s="875"/>
      <c r="CC114" s="875"/>
      <c r="CD114" s="875"/>
      <c r="CE114" s="875"/>
      <c r="CF114" s="936">
        <v>33.799999999999997</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2590</v>
      </c>
      <c r="AB115" s="984"/>
      <c r="AC115" s="984"/>
      <c r="AD115" s="984"/>
      <c r="AE115" s="985"/>
      <c r="AF115" s="986">
        <v>2436</v>
      </c>
      <c r="AG115" s="984"/>
      <c r="AH115" s="984"/>
      <c r="AI115" s="984"/>
      <c r="AJ115" s="985"/>
      <c r="AK115" s="986">
        <v>2437</v>
      </c>
      <c r="AL115" s="984"/>
      <c r="AM115" s="984"/>
      <c r="AN115" s="984"/>
      <c r="AO115" s="985"/>
      <c r="AP115" s="987">
        <v>0.1</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t="s">
        <v>121</v>
      </c>
      <c r="CB115" s="875"/>
      <c r="CC115" s="875"/>
      <c r="CD115" s="875"/>
      <c r="CE115" s="875"/>
      <c r="CF115" s="936" t="s">
        <v>441</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777</v>
      </c>
      <c r="AB116" s="838"/>
      <c r="AC116" s="838"/>
      <c r="AD116" s="838"/>
      <c r="AE116" s="839"/>
      <c r="AF116" s="840">
        <v>697</v>
      </c>
      <c r="AG116" s="838"/>
      <c r="AH116" s="838"/>
      <c r="AI116" s="838"/>
      <c r="AJ116" s="839"/>
      <c r="AK116" s="840">
        <v>542</v>
      </c>
      <c r="AL116" s="838"/>
      <c r="AM116" s="838"/>
      <c r="AN116" s="838"/>
      <c r="AO116" s="839"/>
      <c r="AP116" s="885">
        <v>0</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1210621</v>
      </c>
      <c r="AB117" s="970"/>
      <c r="AC117" s="970"/>
      <c r="AD117" s="970"/>
      <c r="AE117" s="971"/>
      <c r="AF117" s="972">
        <v>1152175</v>
      </c>
      <c r="AG117" s="970"/>
      <c r="AH117" s="970"/>
      <c r="AI117" s="970"/>
      <c r="AJ117" s="971"/>
      <c r="AK117" s="972">
        <v>1215329</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298</v>
      </c>
      <c r="AG118" s="963"/>
      <c r="AH118" s="963"/>
      <c r="AI118" s="963"/>
      <c r="AJ118" s="964"/>
      <c r="AK118" s="965" t="s">
        <v>297</v>
      </c>
      <c r="AL118" s="963"/>
      <c r="AM118" s="963"/>
      <c r="AN118" s="963"/>
      <c r="AO118" s="964"/>
      <c r="AP118" s="966" t="s">
        <v>420</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441</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441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451</v>
      </c>
      <c r="BP119" s="939"/>
      <c r="BQ119" s="943">
        <v>13462688</v>
      </c>
      <c r="BR119" s="906"/>
      <c r="BS119" s="906"/>
      <c r="BT119" s="906"/>
      <c r="BU119" s="906"/>
      <c r="BV119" s="906">
        <v>14886874</v>
      </c>
      <c r="BW119" s="906"/>
      <c r="BX119" s="906"/>
      <c r="BY119" s="906"/>
      <c r="BZ119" s="906"/>
      <c r="CA119" s="906">
        <v>14473400</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1236432</v>
      </c>
      <c r="BR120" s="903"/>
      <c r="BS120" s="903"/>
      <c r="BT120" s="903"/>
      <c r="BU120" s="903"/>
      <c r="BV120" s="903">
        <v>1504845</v>
      </c>
      <c r="BW120" s="903"/>
      <c r="BX120" s="903"/>
      <c r="BY120" s="903"/>
      <c r="BZ120" s="903"/>
      <c r="CA120" s="903">
        <v>1534839</v>
      </c>
      <c r="CB120" s="903"/>
      <c r="CC120" s="903"/>
      <c r="CD120" s="903"/>
      <c r="CE120" s="903"/>
      <c r="CF120" s="927">
        <v>40.299999999999997</v>
      </c>
      <c r="CG120" s="928"/>
      <c r="CH120" s="928"/>
      <c r="CI120" s="928"/>
      <c r="CJ120" s="928"/>
      <c r="CK120" s="929" t="s">
        <v>455</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228641</v>
      </c>
      <c r="DH120" s="903"/>
      <c r="DI120" s="903"/>
      <c r="DJ120" s="903"/>
      <c r="DK120" s="903"/>
      <c r="DL120" s="903">
        <v>219010</v>
      </c>
      <c r="DM120" s="903"/>
      <c r="DN120" s="903"/>
      <c r="DO120" s="903"/>
      <c r="DP120" s="903"/>
      <c r="DQ120" s="903">
        <v>207105</v>
      </c>
      <c r="DR120" s="903"/>
      <c r="DS120" s="903"/>
      <c r="DT120" s="903"/>
      <c r="DU120" s="903"/>
      <c r="DV120" s="904">
        <v>5.4</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2436</v>
      </c>
      <c r="AB121" s="838"/>
      <c r="AC121" s="838"/>
      <c r="AD121" s="838"/>
      <c r="AE121" s="839"/>
      <c r="AF121" s="840">
        <v>2436</v>
      </c>
      <c r="AG121" s="838"/>
      <c r="AH121" s="838"/>
      <c r="AI121" s="838"/>
      <c r="AJ121" s="839"/>
      <c r="AK121" s="840">
        <v>2437</v>
      </c>
      <c r="AL121" s="838"/>
      <c r="AM121" s="838"/>
      <c r="AN121" s="838"/>
      <c r="AO121" s="839"/>
      <c r="AP121" s="885">
        <v>0.1</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509490</v>
      </c>
      <c r="BR121" s="875"/>
      <c r="BS121" s="875"/>
      <c r="BT121" s="875"/>
      <c r="BU121" s="875"/>
      <c r="BV121" s="875">
        <v>566407</v>
      </c>
      <c r="BW121" s="875"/>
      <c r="BX121" s="875"/>
      <c r="BY121" s="875"/>
      <c r="BZ121" s="875"/>
      <c r="CA121" s="875">
        <v>672961</v>
      </c>
      <c r="CB121" s="875"/>
      <c r="CC121" s="875"/>
      <c r="CD121" s="875"/>
      <c r="CE121" s="875"/>
      <c r="CF121" s="936">
        <v>17.7</v>
      </c>
      <c r="CG121" s="937"/>
      <c r="CH121" s="937"/>
      <c r="CI121" s="937"/>
      <c r="CJ121" s="937"/>
      <c r="CK121" s="930"/>
      <c r="CL121" s="916"/>
      <c r="CM121" s="916"/>
      <c r="CN121" s="916"/>
      <c r="CO121" s="917"/>
      <c r="CP121" s="896" t="s">
        <v>394</v>
      </c>
      <c r="CQ121" s="897"/>
      <c r="CR121" s="897"/>
      <c r="CS121" s="897"/>
      <c r="CT121" s="897"/>
      <c r="CU121" s="897"/>
      <c r="CV121" s="897"/>
      <c r="CW121" s="897"/>
      <c r="CX121" s="897"/>
      <c r="CY121" s="897"/>
      <c r="CZ121" s="897"/>
      <c r="DA121" s="897"/>
      <c r="DB121" s="897"/>
      <c r="DC121" s="897"/>
      <c r="DD121" s="897"/>
      <c r="DE121" s="897"/>
      <c r="DF121" s="898"/>
      <c r="DG121" s="874">
        <v>225818</v>
      </c>
      <c r="DH121" s="875"/>
      <c r="DI121" s="875"/>
      <c r="DJ121" s="875"/>
      <c r="DK121" s="875"/>
      <c r="DL121" s="875">
        <v>192730</v>
      </c>
      <c r="DM121" s="875"/>
      <c r="DN121" s="875"/>
      <c r="DO121" s="875"/>
      <c r="DP121" s="875"/>
      <c r="DQ121" s="875">
        <v>153899</v>
      </c>
      <c r="DR121" s="875"/>
      <c r="DS121" s="875"/>
      <c r="DT121" s="875"/>
      <c r="DU121" s="875"/>
      <c r="DV121" s="852">
        <v>4</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8034839</v>
      </c>
      <c r="BR122" s="906"/>
      <c r="BS122" s="906"/>
      <c r="BT122" s="906"/>
      <c r="BU122" s="906"/>
      <c r="BV122" s="906">
        <v>8829368</v>
      </c>
      <c r="BW122" s="906"/>
      <c r="BX122" s="906"/>
      <c r="BY122" s="906"/>
      <c r="BZ122" s="906"/>
      <c r="CA122" s="906">
        <v>8599004</v>
      </c>
      <c r="CB122" s="906"/>
      <c r="CC122" s="906"/>
      <c r="CD122" s="906"/>
      <c r="CE122" s="906"/>
      <c r="CF122" s="907">
        <v>225.6</v>
      </c>
      <c r="CG122" s="908"/>
      <c r="CH122" s="908"/>
      <c r="CI122" s="908"/>
      <c r="CJ122" s="908"/>
      <c r="CK122" s="930"/>
      <c r="CL122" s="916"/>
      <c r="CM122" s="916"/>
      <c r="CN122" s="916"/>
      <c r="CO122" s="917"/>
      <c r="CP122" s="896" t="s">
        <v>398</v>
      </c>
      <c r="CQ122" s="897"/>
      <c r="CR122" s="897"/>
      <c r="CS122" s="897"/>
      <c r="CT122" s="897"/>
      <c r="CU122" s="897"/>
      <c r="CV122" s="897"/>
      <c r="CW122" s="897"/>
      <c r="CX122" s="897"/>
      <c r="CY122" s="897"/>
      <c r="CZ122" s="897"/>
      <c r="DA122" s="897"/>
      <c r="DB122" s="897"/>
      <c r="DC122" s="897"/>
      <c r="DD122" s="897"/>
      <c r="DE122" s="897"/>
      <c r="DF122" s="898"/>
      <c r="DG122" s="874">
        <v>167284</v>
      </c>
      <c r="DH122" s="875"/>
      <c r="DI122" s="875"/>
      <c r="DJ122" s="875"/>
      <c r="DK122" s="875"/>
      <c r="DL122" s="875">
        <v>160828</v>
      </c>
      <c r="DM122" s="875"/>
      <c r="DN122" s="875"/>
      <c r="DO122" s="875"/>
      <c r="DP122" s="875"/>
      <c r="DQ122" s="875">
        <v>153205</v>
      </c>
      <c r="DR122" s="875"/>
      <c r="DS122" s="875"/>
      <c r="DT122" s="875"/>
      <c r="DU122" s="875"/>
      <c r="DV122" s="852">
        <v>4</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441</v>
      </c>
      <c r="AL123" s="838"/>
      <c r="AM123" s="838"/>
      <c r="AN123" s="838"/>
      <c r="AO123" s="839"/>
      <c r="AP123" s="885" t="s">
        <v>121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459</v>
      </c>
      <c r="BP123" s="939"/>
      <c r="BQ123" s="893">
        <v>9780761</v>
      </c>
      <c r="BR123" s="894"/>
      <c r="BS123" s="894"/>
      <c r="BT123" s="894"/>
      <c r="BU123" s="894"/>
      <c r="BV123" s="894">
        <v>10900620</v>
      </c>
      <c r="BW123" s="894"/>
      <c r="BX123" s="894"/>
      <c r="BY123" s="894"/>
      <c r="BZ123" s="894"/>
      <c r="CA123" s="894">
        <v>10806804</v>
      </c>
      <c r="CB123" s="894"/>
      <c r="CC123" s="894"/>
      <c r="CD123" s="894"/>
      <c r="CE123" s="894"/>
      <c r="CF123" s="804"/>
      <c r="CG123" s="805"/>
      <c r="CH123" s="805"/>
      <c r="CI123" s="805"/>
      <c r="CJ123" s="895"/>
      <c r="CK123" s="930"/>
      <c r="CL123" s="916"/>
      <c r="CM123" s="916"/>
      <c r="CN123" s="916"/>
      <c r="CO123" s="917"/>
      <c r="CP123" s="896" t="s">
        <v>391</v>
      </c>
      <c r="CQ123" s="897"/>
      <c r="CR123" s="897"/>
      <c r="CS123" s="897"/>
      <c r="CT123" s="897"/>
      <c r="CU123" s="897"/>
      <c r="CV123" s="897"/>
      <c r="CW123" s="897"/>
      <c r="CX123" s="897"/>
      <c r="CY123" s="897"/>
      <c r="CZ123" s="897"/>
      <c r="DA123" s="897"/>
      <c r="DB123" s="897"/>
      <c r="DC123" s="897"/>
      <c r="DD123" s="897"/>
      <c r="DE123" s="897"/>
      <c r="DF123" s="898"/>
      <c r="DG123" s="837">
        <v>78477</v>
      </c>
      <c r="DH123" s="838"/>
      <c r="DI123" s="838"/>
      <c r="DJ123" s="838"/>
      <c r="DK123" s="839"/>
      <c r="DL123" s="840">
        <v>61345</v>
      </c>
      <c r="DM123" s="838"/>
      <c r="DN123" s="838"/>
      <c r="DO123" s="838"/>
      <c r="DP123" s="839"/>
      <c r="DQ123" s="840">
        <v>49832</v>
      </c>
      <c r="DR123" s="838"/>
      <c r="DS123" s="838"/>
      <c r="DT123" s="838"/>
      <c r="DU123" s="839"/>
      <c r="DV123" s="885">
        <v>1.3</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88.5</v>
      </c>
      <c r="BR124" s="892"/>
      <c r="BS124" s="892"/>
      <c r="BT124" s="892"/>
      <c r="BU124" s="892"/>
      <c r="BV124" s="892">
        <v>102.2</v>
      </c>
      <c r="BW124" s="892"/>
      <c r="BX124" s="892"/>
      <c r="BY124" s="892"/>
      <c r="BZ124" s="892"/>
      <c r="CA124" s="892">
        <v>96.1</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154</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441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51213</v>
      </c>
      <c r="AB128" s="859"/>
      <c r="AC128" s="859"/>
      <c r="AD128" s="859"/>
      <c r="AE128" s="860"/>
      <c r="AF128" s="861">
        <v>58927</v>
      </c>
      <c r="AG128" s="859"/>
      <c r="AH128" s="859"/>
      <c r="AI128" s="859"/>
      <c r="AJ128" s="860"/>
      <c r="AK128" s="861">
        <v>68808</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441</v>
      </c>
      <c r="DR128" s="849"/>
      <c r="DS128" s="849"/>
      <c r="DT128" s="849"/>
      <c r="DU128" s="849"/>
      <c r="DV128" s="850" t="s">
        <v>441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4926982</v>
      </c>
      <c r="AB129" s="838"/>
      <c r="AC129" s="838"/>
      <c r="AD129" s="838"/>
      <c r="AE129" s="839"/>
      <c r="AF129" s="840">
        <v>4659802</v>
      </c>
      <c r="AG129" s="838"/>
      <c r="AH129" s="838"/>
      <c r="AI129" s="838"/>
      <c r="AJ129" s="839"/>
      <c r="AK129" s="840">
        <v>4607734</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441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768871</v>
      </c>
      <c r="AB130" s="838"/>
      <c r="AC130" s="838"/>
      <c r="AD130" s="838"/>
      <c r="AE130" s="839"/>
      <c r="AF130" s="840">
        <v>760428</v>
      </c>
      <c r="AG130" s="838"/>
      <c r="AH130" s="838"/>
      <c r="AI130" s="838"/>
      <c r="AJ130" s="839"/>
      <c r="AK130" s="840">
        <v>796066</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4158111</v>
      </c>
      <c r="AB131" s="821"/>
      <c r="AC131" s="821"/>
      <c r="AD131" s="821"/>
      <c r="AE131" s="822"/>
      <c r="AF131" s="823">
        <v>3899374</v>
      </c>
      <c r="AG131" s="821"/>
      <c r="AH131" s="821"/>
      <c r="AI131" s="821"/>
      <c r="AJ131" s="822"/>
      <c r="AK131" s="823">
        <v>3811668</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v>96.1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9.3921735129999995</v>
      </c>
      <c r="AB132" s="801"/>
      <c r="AC132" s="801"/>
      <c r="AD132" s="801"/>
      <c r="AE132" s="802"/>
      <c r="AF132" s="803">
        <v>8.5352161649999996</v>
      </c>
      <c r="AG132" s="801"/>
      <c r="AH132" s="801"/>
      <c r="AI132" s="801"/>
      <c r="AJ132" s="802"/>
      <c r="AK132" s="803">
        <v>9.1942687559999996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10.6</v>
      </c>
      <c r="AB133" s="780"/>
      <c r="AC133" s="780"/>
      <c r="AD133" s="780"/>
      <c r="AE133" s="781"/>
      <c r="AF133" s="779">
        <v>9.1999999999999993</v>
      </c>
      <c r="AG133" s="780"/>
      <c r="AH133" s="780"/>
      <c r="AI133" s="780"/>
      <c r="AJ133" s="781"/>
      <c r="AK133" s="779">
        <v>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xUIzVUzMy/oSpn+nx8uHOxtD9BzAN+G/Pg5SSRukHrYSCXbuDnc/akXWvy09IhCvsD2b6YcQn4E+8EKsvexoA==" saltValue="ZbeI6rg4WKCwHbuOA1XT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cHmFm75Nn6GEKHSO2lGFtITBukCWSE5nDNR+AzlZ4VSMsl8Giz/vlRTqw6138d+osxePN1CLrVuFGORPHZrsQ==" saltValue="3DGS4FcBJCxkes5MdX6K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GsbXJwBUxNXpKO5330p2yOF6axOW1EfaaVk4U8RPFZSbROI3SbcOUQeL5TW4Red+fPMD0suyjqFDEasUEYTg==" saltValue="8nkTRC7/XJiQumjIg29d1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1140530</v>
      </c>
      <c r="AP9" s="292">
        <v>99994</v>
      </c>
      <c r="AQ9" s="293">
        <v>94624</v>
      </c>
      <c r="AR9" s="294">
        <v>5.7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56178</v>
      </c>
      <c r="AP10" s="295">
        <v>4925</v>
      </c>
      <c r="AQ10" s="296">
        <v>10828</v>
      </c>
      <c r="AR10" s="297">
        <v>-54.5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417756</v>
      </c>
      <c r="AP11" s="295">
        <v>36626</v>
      </c>
      <c r="AQ11" s="296">
        <v>19094</v>
      </c>
      <c r="AR11" s="297">
        <v>91.8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v>86549</v>
      </c>
      <c r="AP12" s="295">
        <v>7588</v>
      </c>
      <c r="AQ12" s="296">
        <v>2189</v>
      </c>
      <c r="AR12" s="297">
        <v>246.6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v>85394</v>
      </c>
      <c r="AP14" s="295">
        <v>7487</v>
      </c>
      <c r="AQ14" s="296">
        <v>4559</v>
      </c>
      <c r="AR14" s="297">
        <v>64.2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9602</v>
      </c>
      <c r="AP15" s="295">
        <v>842</v>
      </c>
      <c r="AQ15" s="296">
        <v>2298</v>
      </c>
      <c r="AR15" s="297">
        <v>-63.4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-207347</v>
      </c>
      <c r="AP16" s="295">
        <v>-18179</v>
      </c>
      <c r="AQ16" s="296">
        <v>-9895</v>
      </c>
      <c r="AR16" s="297">
        <v>83.7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1588662</v>
      </c>
      <c r="AP17" s="295">
        <v>139283</v>
      </c>
      <c r="AQ17" s="296">
        <v>123697</v>
      </c>
      <c r="AR17" s="297">
        <v>12.6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10.35</v>
      </c>
      <c r="AP21" s="308">
        <v>11.1</v>
      </c>
      <c r="AQ21" s="309">
        <v>-0.75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94.1</v>
      </c>
      <c r="AP22" s="313">
        <v>95.8</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1129248</v>
      </c>
      <c r="AP32" s="322">
        <v>99005</v>
      </c>
      <c r="AQ32" s="323">
        <v>80576</v>
      </c>
      <c r="AR32" s="324">
        <v>22.9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498</v>
      </c>
      <c r="AP34" s="322" t="s">
        <v>498</v>
      </c>
      <c r="AQ34" s="323" t="s">
        <v>498</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63205</v>
      </c>
      <c r="AP35" s="322">
        <v>5541</v>
      </c>
      <c r="AQ35" s="323">
        <v>26282</v>
      </c>
      <c r="AR35" s="324">
        <v>-78.900000000000006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19897</v>
      </c>
      <c r="AP36" s="322">
        <v>1744</v>
      </c>
      <c r="AQ36" s="323">
        <v>3165</v>
      </c>
      <c r="AR36" s="324">
        <v>-44.9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v>2437</v>
      </c>
      <c r="AP37" s="322">
        <v>214</v>
      </c>
      <c r="AQ37" s="323">
        <v>1250</v>
      </c>
      <c r="AR37" s="324">
        <v>-82.9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v>542</v>
      </c>
      <c r="AP38" s="325">
        <v>48</v>
      </c>
      <c r="AQ38" s="326">
        <v>22</v>
      </c>
      <c r="AR38" s="314">
        <v>118.2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v>-68808</v>
      </c>
      <c r="AP39" s="322">
        <v>-6033</v>
      </c>
      <c r="AQ39" s="323">
        <v>-3638</v>
      </c>
      <c r="AR39" s="324">
        <v>65.8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-796066</v>
      </c>
      <c r="AP40" s="322">
        <v>-69794</v>
      </c>
      <c r="AQ40" s="323">
        <v>-75354</v>
      </c>
      <c r="AR40" s="324">
        <v>-7.4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350455</v>
      </c>
      <c r="AP41" s="322">
        <v>30725</v>
      </c>
      <c r="AQ41" s="323">
        <v>32302</v>
      </c>
      <c r="AR41" s="324">
        <v>-4.9000000000000004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719516</v>
      </c>
      <c r="AN51" s="344">
        <v>57607</v>
      </c>
      <c r="AO51" s="345">
        <v>-60.6</v>
      </c>
      <c r="AP51" s="346">
        <v>136577</v>
      </c>
      <c r="AQ51" s="347">
        <v>19.7</v>
      </c>
      <c r="AR51" s="348">
        <v>-80.3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209682</v>
      </c>
      <c r="AN52" s="352">
        <v>16788</v>
      </c>
      <c r="AO52" s="353">
        <v>-82.4</v>
      </c>
      <c r="AP52" s="354">
        <v>59645</v>
      </c>
      <c r="AQ52" s="355">
        <v>-3.2</v>
      </c>
      <c r="AR52" s="356">
        <v>-79.2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862943</v>
      </c>
      <c r="AN53" s="344">
        <v>70774</v>
      </c>
      <c r="AO53" s="345">
        <v>22.9</v>
      </c>
      <c r="AP53" s="346">
        <v>132212</v>
      </c>
      <c r="AQ53" s="347">
        <v>-3.2</v>
      </c>
      <c r="AR53" s="348">
        <v>26.1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317197</v>
      </c>
      <c r="AN54" s="352">
        <v>26015</v>
      </c>
      <c r="AO54" s="353">
        <v>55</v>
      </c>
      <c r="AP54" s="354">
        <v>67114</v>
      </c>
      <c r="AQ54" s="355">
        <v>12.5</v>
      </c>
      <c r="AR54" s="356">
        <v>42.5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1015239</v>
      </c>
      <c r="AN55" s="344">
        <v>85228</v>
      </c>
      <c r="AO55" s="345">
        <v>20.399999999999999</v>
      </c>
      <c r="AP55" s="346">
        <v>93741</v>
      </c>
      <c r="AQ55" s="347">
        <v>-29.1</v>
      </c>
      <c r="AR55" s="348">
        <v>49.5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425945</v>
      </c>
      <c r="AN56" s="352">
        <v>35758</v>
      </c>
      <c r="AO56" s="353">
        <v>37.5</v>
      </c>
      <c r="AP56" s="354">
        <v>46285</v>
      </c>
      <c r="AQ56" s="355">
        <v>-31</v>
      </c>
      <c r="AR56" s="356">
        <v>68.5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2492792</v>
      </c>
      <c r="AN57" s="344">
        <v>213698</v>
      </c>
      <c r="AO57" s="345">
        <v>150.69999999999999</v>
      </c>
      <c r="AP57" s="346">
        <v>107537</v>
      </c>
      <c r="AQ57" s="347">
        <v>14.7</v>
      </c>
      <c r="AR57" s="348">
        <v>136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2057378</v>
      </c>
      <c r="AN58" s="352">
        <v>176372</v>
      </c>
      <c r="AO58" s="353">
        <v>393.2</v>
      </c>
      <c r="AP58" s="354">
        <v>57923</v>
      </c>
      <c r="AQ58" s="355">
        <v>25.1</v>
      </c>
      <c r="AR58" s="356">
        <v>368.1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686896</v>
      </c>
      <c r="AN59" s="344">
        <v>60222</v>
      </c>
      <c r="AO59" s="345">
        <v>-71.8</v>
      </c>
      <c r="AP59" s="346">
        <v>113913</v>
      </c>
      <c r="AQ59" s="347">
        <v>5.9</v>
      </c>
      <c r="AR59" s="348">
        <v>-77.7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154642</v>
      </c>
      <c r="AN60" s="352">
        <v>13558</v>
      </c>
      <c r="AO60" s="353">
        <v>-92.3</v>
      </c>
      <c r="AP60" s="354">
        <v>53160</v>
      </c>
      <c r="AQ60" s="355">
        <v>-8.1999999999999993</v>
      </c>
      <c r="AR60" s="356">
        <v>-84.1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1155477</v>
      </c>
      <c r="AN61" s="359">
        <v>97506</v>
      </c>
      <c r="AO61" s="360">
        <v>12.3</v>
      </c>
      <c r="AP61" s="361">
        <v>116796</v>
      </c>
      <c r="AQ61" s="362">
        <v>1.6</v>
      </c>
      <c r="AR61" s="348">
        <v>10.7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632969</v>
      </c>
      <c r="AN62" s="352">
        <v>53698</v>
      </c>
      <c r="AO62" s="353">
        <v>62.2</v>
      </c>
      <c r="AP62" s="354">
        <v>56825</v>
      </c>
      <c r="AQ62" s="355">
        <v>-1</v>
      </c>
      <c r="AR62" s="356">
        <v>63.2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H+xkmyxN69ozT5MllDmcjjvA55YSOe5mpuS5chQ+oHFBIyi+Tbf+61GNLUkKM8CwzNDY7CO9p6My8lRkai3Kg==" saltValue="TWYG55PxyErpbh75CdsO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TXEANfk6ek7DVrfyxEEdzQiee5T8Cr9bo0x2YcukX7/micOlR4H2L/xAE2CzthGje/hfU2VhttSNjDUgjSa6Q==" saltValue="dyEbyfv4DOzT761AAAkh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SZKchHP0ry04NnDR/I/wLtrFq6aICb24G+ew6mmOGrJCv89Gb2jg/eYAUqokmzyGD58rhz396tx6lJHb69M1w==" saltValue="FmR8T/bx0x1ViIVMncOS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16.05</v>
      </c>
      <c r="G47" s="12">
        <v>18.18</v>
      </c>
      <c r="H47" s="12">
        <v>23.78</v>
      </c>
      <c r="I47" s="12">
        <v>30.9</v>
      </c>
      <c r="J47" s="13">
        <v>31.9</v>
      </c>
    </row>
    <row r="48" spans="2:10" ht="57.75" customHeight="1" x14ac:dyDescent="0.15">
      <c r="B48" s="14"/>
      <c r="C48" s="1214" t="s">
        <v>4</v>
      </c>
      <c r="D48" s="1214"/>
      <c r="E48" s="1215"/>
      <c r="F48" s="15">
        <v>2</v>
      </c>
      <c r="G48" s="16">
        <v>2.8</v>
      </c>
      <c r="H48" s="16">
        <v>3.36</v>
      </c>
      <c r="I48" s="16">
        <v>3.28</v>
      </c>
      <c r="J48" s="17">
        <v>3.05</v>
      </c>
    </row>
    <row r="49" spans="2:10" ht="57.75" customHeight="1" thickBot="1" x14ac:dyDescent="0.2">
      <c r="B49" s="18"/>
      <c r="C49" s="1216" t="s">
        <v>5</v>
      </c>
      <c r="D49" s="1216"/>
      <c r="E49" s="1217"/>
      <c r="F49" s="19">
        <v>4.79</v>
      </c>
      <c r="G49" s="20">
        <v>3</v>
      </c>
      <c r="H49" s="20">
        <v>6.59</v>
      </c>
      <c r="I49" s="20">
        <v>5.49</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VXNTnBnPTGgUCb4lOEwMo70gdQ9gUlvSwiaj8EFI4r7JFDghNvCdT4U4LRWbWKlsjPs9GtBqzsxQdnrIeLBsA==" saltValue="3Uhb0Xt87V2J5Yytu2+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