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DsgOEScHWQTNOoTFDDjGzuSzg4lgXMngH1C7/pRXZzjADoC8AkzB7jWyeuiSTuOrIjgPdSxlFRKE/7sLrMVHwg==" workbookSaltValue="QR6RnDI0M6qy6/XBigrTX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<sst xmlns="http://schemas.openxmlformats.org/spreadsheetml/2006/main" count="240" uniqueCount="126">
  <si>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</si>
  <si>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</si>
  <si>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</si>
  <si>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</si>
  <si>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</si>
  <si>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</si>
  <si>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</si>
  <si>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</si>
  <si>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</si>
  <si>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</si>
  <si>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</si>
  <si>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</si>
  <si>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</si>
  <si>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</si>
  <si>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</si>
  <si>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</si>
  <si>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</si>
  <si>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</si>
  <si>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</si>
  <si>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</si>
  <si>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</si>
  <si>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</si>
  <si>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</si>
  <si>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</si>
  <si>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</si>
  <si>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</si>
  <si>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</si>
  <si>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</si>
  <si>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</si>
  <si>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</si>
  <si>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</si>
  <si>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</si>
  <si>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</si>
  <si>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</si>
  <si>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</si>
  <si>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</si>
  <si>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</si>
  <si>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</si>
  <si>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</si>
  <si>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</si>
  <si>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</si>
  <si>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</si>
  <si>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</si>
  <si>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</si>
  <si>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</si>
  <si>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</si>
  <si>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</si>
  <si>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</si>
  <si>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</si>
  <si>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</si>
  <si>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</si>
  <si>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</si>
  <si>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</si>
  <si>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</si>
  <si>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</si>
  <si>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</si>
  <si>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</si>
  <si>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</si>
  <si>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</si>
  <si>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</si>
  <si>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</si>
  <si>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</si>
  <si>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</si>
  <si>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</si>
  <si>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</si>
  <si>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</si>
  <si>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</si>
  <si>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</si>
  <si>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</si>
  <si>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</si>
  <si>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</si>
  <si>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</si>
  <si>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</si>
  <si>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</si>
  <si>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</si>
  <si>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</si>
  <si>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</si>
  <si>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</si>
  <si>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</si>
  <si>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</si>
  <si>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</si>
  <si>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</si>
  <si>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</si>
  <si>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</si>
  <si>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</si>
  <si>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</si>
  <si>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</si>
  <si>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</si>
  <si>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</si>
  <si>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</si>
  <si>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</si>
  <si>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</si>
  <si>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</si>
  <si>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</si>
  <si>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</si>
  <si>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</si>
  <si>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</si>
  <si>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</si>
  <si>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</si>
  <si>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</si>
  <si>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</si>
  <si>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</si>
  <si>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</si>
  <si>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</si>
  <si>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</si>
  <si>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</si>
  <si>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</si>
  <si>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</si>
  <si>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</si>
  <si>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</si>
  <si>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中泊町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</si>
  <si>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</si>
  <si>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</si>
  <si>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</si>
  <si>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</si>
  <si>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</si>
  <si>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</si>
  <si>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</si>
  <si>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</si>
  <si>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</si>
  <si>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</si>
  <si>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</si>
  <si>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</si>
  <si>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③　管渠改善率は0％で、直ちに修復すべき老朽箇所はありません。
2019年度には県に対して機能診断業務事業の申請中で、長寿命化対策を行う見込みとなっております。
機能診断の状況によっては更新投資が必要となると思われます。
</t>
    <rPh sb="41" eb="42">
      <t>ケン</t>
    </rPh>
    <rPh sb="43" eb="44">
      <t>タイ</t>
    </rPh>
    <rPh sb="50" eb="52">
      <t>ギョウム</t>
    </rPh>
    <rPh sb="52" eb="54">
      <t>ジギョウ</t>
    </rPh>
    <rPh sb="55" eb="57">
      <t>シンセイ</t>
    </rPh>
    <rPh sb="57" eb="58">
      <t>チュウ</t>
    </rPh>
    <phoneticPr fontId="4"/>
  </si>
  <si>
    <t>今後も厳しい経営が予想されます。
一般会計の繰入金に依存する事業構造となっており、営業収益（使用料）の不足分を基準外繰入金として他会計からの営業補助していただく形で収支均衡を保っています。
人口減少、接続率低迷による使用料の低迷は、今後も続く見込みで、維持管理費を賄える状況にありません。
加入促進チラシの配布や、介護保険制度を活用した住宅改修希望者に水洗化を勧め、水洗化率の向上を図り使用料収入の確保に努め、水産基盤整備事業等の国や県が推進する補助事業を活用しながら効率的運営を図り、処理原価の低減と経費回収率の改善に繋げるよう努力していきます。</t>
    <rPh sb="145" eb="147">
      <t>カニュウ</t>
    </rPh>
    <rPh sb="147" eb="149">
      <t>ソクシン</t>
    </rPh>
    <rPh sb="153" eb="155">
      <t>ハイフ</t>
    </rPh>
    <rPh sb="157" eb="159">
      <t>カイゴ</t>
    </rPh>
    <rPh sb="159" eb="161">
      <t>ホケン</t>
    </rPh>
    <rPh sb="161" eb="163">
      <t>セイド</t>
    </rPh>
    <rPh sb="164" eb="166">
      <t>カツヨウ</t>
    </rPh>
    <rPh sb="168" eb="170">
      <t>ジュウタク</t>
    </rPh>
    <rPh sb="170" eb="172">
      <t>カイシュウ</t>
    </rPh>
    <rPh sb="172" eb="175">
      <t>キボウシャ</t>
    </rPh>
    <rPh sb="176" eb="179">
      <t>スイセンカ</t>
    </rPh>
    <rPh sb="180" eb="181">
      <t>スス</t>
    </rPh>
    <rPh sb="193" eb="195">
      <t>シヨウ</t>
    </rPh>
    <rPh sb="195" eb="196">
      <t>リョウ</t>
    </rPh>
    <rPh sb="196" eb="198">
      <t>シュウニュウ</t>
    </rPh>
    <rPh sb="199" eb="201">
      <t>カクホ</t>
    </rPh>
    <rPh sb="202" eb="203">
      <t>ツト</t>
    </rPh>
    <rPh sb="205" eb="207">
      <t>スイサン</t>
    </rPh>
    <rPh sb="207" eb="209">
      <t>キバン</t>
    </rPh>
    <rPh sb="209" eb="211">
      <t>セイビ</t>
    </rPh>
    <rPh sb="211" eb="213">
      <t>ジギョウ</t>
    </rPh>
    <rPh sb="213" eb="214">
      <t>トウ</t>
    </rPh>
    <rPh sb="215" eb="216">
      <t>クニ</t>
    </rPh>
    <rPh sb="217" eb="218">
      <t>ケン</t>
    </rPh>
    <rPh sb="219" eb="221">
      <t>スイシン</t>
    </rPh>
    <rPh sb="223" eb="225">
      <t>ホジョ</t>
    </rPh>
    <rPh sb="225" eb="227">
      <t>ジギョウ</t>
    </rPh>
    <rPh sb="228" eb="230">
      <t>カツヨウ</t>
    </rPh>
    <rPh sb="240" eb="241">
      <t>ハカ</t>
    </rPh>
    <rPh sb="260" eb="261">
      <t>ツナ</t>
    </rPh>
    <phoneticPr fontId="4"/>
  </si>
  <si>
    <t>①　収益的収支比率は102.52％となり、100％を上回りましたが、依然として一般会計からの基準外繰入により収支均衡を保っている状態です。
④　企業債残高の残額すべて基準内繰入対象債となり、特別会計での実質的負担は０です。
⑤　⑥　経費回収率は前年比6.35％増の68.78%、汚水処理原価は前年を23.19円下回り236.43円となりました。
これは、使用料収入が前年比で増収となり、一般管理費における経営戦略策定支援委託事業が完了し支出減によるものです。
⑦　施設利用率は加入率が横ばいとなっている要因として、処理区域内人口の減少によるものです。
⑧　水洗化率は供用区域内で新築1件が加入し5.03％の増となったが、処理区域内の人口の減少と、更に処理区域内の65歳以上の人口比率が高く高齢者が多いため、接続費用が伴う水洗化に消極的な世帯が多くなっています。</t>
    <rPh sb="26" eb="27">
      <t>ウワ</t>
    </rPh>
    <rPh sb="34" eb="36">
      <t>イゼン</t>
    </rPh>
    <rPh sb="64" eb="66">
      <t>ジョウタイ</t>
    </rPh>
    <rPh sb="132" eb="133">
      <t>ゾウ</t>
    </rPh>
    <rPh sb="145" eb="147">
      <t>ゲンカ</t>
    </rPh>
    <rPh sb="156" eb="157">
      <t>エン</t>
    </rPh>
    <rPh sb="157" eb="158">
      <t>シタ</t>
    </rPh>
    <rPh sb="187" eb="188">
      <t>ヒ</t>
    </rPh>
    <rPh sb="195" eb="197">
      <t>イッパン</t>
    </rPh>
    <rPh sb="197" eb="199">
      <t>カンリ</t>
    </rPh>
    <rPh sb="199" eb="200">
      <t>ヒ</t>
    </rPh>
    <rPh sb="204" eb="206">
      <t>ケイエイ</t>
    </rPh>
    <rPh sb="206" eb="208">
      <t>センリャク</t>
    </rPh>
    <rPh sb="208" eb="210">
      <t>サクテイ</t>
    </rPh>
    <rPh sb="210" eb="212">
      <t>シエン</t>
    </rPh>
    <rPh sb="235" eb="237">
      <t>シセツ</t>
    </rPh>
    <rPh sb="237" eb="240">
      <t>リヨウリツ</t>
    </rPh>
    <rPh sb="245" eb="246">
      <t>ヨコ</t>
    </rPh>
    <rPh sb="254" eb="256">
      <t>ヨウイン</t>
    </rPh>
    <rPh sb="293" eb="295">
      <t>シンチク</t>
    </rPh>
    <rPh sb="296" eb="297">
      <t>ケン</t>
    </rPh>
    <rPh sb="298" eb="300">
      <t>カニュウ</t>
    </rPh>
    <rPh sb="307" eb="308">
      <t>ゾウ</t>
    </rPh>
    <rPh sb="314" eb="316">
      <t>ショリ</t>
    </rPh>
    <rPh sb="316" eb="319">
      <t>クイキナイ</t>
    </rPh>
    <rPh sb="320" eb="322">
      <t>ジンコウ</t>
    </rPh>
    <rPh sb="323" eb="325">
      <t>ゲンショウ</t>
    </rPh>
    <rPh sb="327" eb="328">
      <t>サラ</t>
    </rPh>
    <rPh sb="329" eb="331">
      <t>ショリ</t>
    </rPh>
    <rPh sb="331" eb="334">
      <t>クイキナイ</t>
    </rPh>
    <rPh sb="337" eb="338">
      <t>サイ</t>
    </rPh>
    <rPh sb="338" eb="340">
      <t>イジョウ</t>
    </rPh>
    <rPh sb="341" eb="343">
      <t>ジンコウ</t>
    </rPh>
    <rPh sb="343" eb="345">
      <t>ヒリツ</t>
    </rPh>
    <rPh sb="346" eb="347">
      <t>タカ</t>
    </rPh>
    <rPh sb="348" eb="351">
      <t>コウレイシャ</t>
    </rPh>
    <rPh sb="352" eb="353">
      <t>オオ</t>
    </rPh>
    <rPh sb="357" eb="359">
      <t>セツゾク</t>
    </rPh>
    <rPh sb="359" eb="361">
      <t>ヒヨウ</t>
    </rPh>
    <rPh sb="362" eb="363">
      <t>トモナ</t>
    </rPh>
    <rPh sb="364" eb="366">
      <t>スイセン</t>
    </rPh>
    <rPh sb="366" eb="367">
      <t>カ</t>
    </rPh>
    <rPh sb="368" eb="371">
      <t>ショウキョクテキ</t>
    </rPh>
    <rPh sb="372" eb="374">
      <t>セタイ</t>
    </rPh>
    <rPh sb="375" eb="376">
      <t>オオ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</si>
</sst>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F5C-4632-8B64-F15E3D608D4F}"/>
            </c:ext>
          </c:extLst>
        </c:ser>
        <c:dLbls>
          <c:showLegendKey val="0"/>
          <c:showVal val="0"/>
          <c:showCatName val="0"/>
          <c:showSerName val="0"/>
          <c:showPercent val="0"/>
          <c:showBubbleSize val="0"/>
        </c:dLbls>
        <c:gapWidth val="150"/>
        <c:axId val="80729600"/>
        <c:axId val="8073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0.31</c:v>
                </c:pt>
                <c:pt idx="2">
                  <c:v>0.1</c:v>
                </c:pt>
                <c:pt idx="3">
                  <c:v>0.01</c:v>
                </c:pt>
                <c:pt idx="4">
                  <c:v>0.09</c:v>
                </c:pt>
              </c:numCache>
            </c:numRef>
          </c:val>
          <c:smooth val="0"/>
          <c:extLst xmlns:c16r2="http://schemas.microsoft.com/office/drawing/2015/06/chart">
            <c:ext xmlns:c16="http://schemas.microsoft.com/office/drawing/2014/chart" uri="{C3380CC4-5D6E-409C-BE32-E72D297353CC}">
              <c16:uniqueId val="{00000001-3F5C-4632-8B64-F15E3D608D4F}"/>
            </c:ext>
          </c:extLst>
        </c:ser>
        <c:dLbls>
          <c:showLegendKey val="0"/>
          <c:showVal val="0"/>
          <c:showCatName val="0"/>
          <c:showSerName val="0"/>
          <c:showPercent val="0"/>
          <c:showBubbleSize val="0"/>
        </c:dLbls>
        <c:marker val="1"/>
        <c:smooth val="0"/>
        <c:axId val="80729600"/>
        <c:axId val="80731520"/>
      </c:lineChart>
      <c:dateAx>
        <c:axId val="80729600"/>
        <c:scaling>
          <c:orientation val="minMax"/>
        </c:scaling>
        <c:delete val="1"/>
        <c:axPos val="b"/>
        <c:numFmt formatCode="ge" sourceLinked="1"/>
        <c:majorTickMark val="none"/>
        <c:minorTickMark val="none"/>
        <c:tickLblPos val="none"/>
        <c:crossAx val="80731520"/>
        <c:crosses val="autoZero"/>
        <c:auto val="1"/>
        <c:lblOffset val="100"/>
        <c:baseTimeUnit val="years"/>
      </c:dateAx>
      <c:valAx>
        <c:axId val="8073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72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11</c:v>
                </c:pt>
                <c:pt idx="1">
                  <c:v>11.2</c:v>
                </c:pt>
                <c:pt idx="2">
                  <c:v>10.8</c:v>
                </c:pt>
                <c:pt idx="3">
                  <c:v>10.8</c:v>
                </c:pt>
                <c:pt idx="4">
                  <c:v>10.8</c:v>
                </c:pt>
              </c:numCache>
            </c:numRef>
          </c:val>
          <c:extLst xmlns:c16r2="http://schemas.microsoft.com/office/drawing/2015/06/chart">
            <c:ext xmlns:c16="http://schemas.microsoft.com/office/drawing/2014/chart" uri="{C3380CC4-5D6E-409C-BE32-E72D297353CC}">
              <c16:uniqueId val="{00000000-4CB4-4FEC-B528-F1773222340A}"/>
            </c:ext>
          </c:extLst>
        </c:ser>
        <c:dLbls>
          <c:showLegendKey val="0"/>
          <c:showVal val="0"/>
          <c:showCatName val="0"/>
          <c:showSerName val="0"/>
          <c:showPercent val="0"/>
          <c:showBubbleSize val="0"/>
        </c:dLbls>
        <c:gapWidth val="150"/>
        <c:axId val="81622144"/>
        <c:axId val="8162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31.37</c:v>
                </c:pt>
                <c:pt idx="1">
                  <c:v>29.86</c:v>
                </c:pt>
                <c:pt idx="2">
                  <c:v>29.28</c:v>
                </c:pt>
                <c:pt idx="3">
                  <c:v>33.729999999999997</c:v>
                </c:pt>
                <c:pt idx="4">
                  <c:v>33.21</c:v>
                </c:pt>
              </c:numCache>
            </c:numRef>
          </c:val>
          <c:smooth val="0"/>
          <c:extLst xmlns:c16r2="http://schemas.microsoft.com/office/drawing/2015/06/chart">
            <c:ext xmlns:c16="http://schemas.microsoft.com/office/drawing/2014/chart" uri="{C3380CC4-5D6E-409C-BE32-E72D297353CC}">
              <c16:uniqueId val="{00000001-4CB4-4FEC-B528-F1773222340A}"/>
            </c:ext>
          </c:extLst>
        </c:ser>
        <c:dLbls>
          <c:showLegendKey val="0"/>
          <c:showVal val="0"/>
          <c:showCatName val="0"/>
          <c:showSerName val="0"/>
          <c:showPercent val="0"/>
          <c:showBubbleSize val="0"/>
        </c:dLbls>
        <c:marker val="1"/>
        <c:smooth val="0"/>
        <c:axId val="81622144"/>
        <c:axId val="81624064"/>
      </c:lineChart>
      <c:dateAx>
        <c:axId val="81622144"/>
        <c:scaling>
          <c:orientation val="minMax"/>
        </c:scaling>
        <c:delete val="1"/>
        <c:axPos val="b"/>
        <c:numFmt formatCode="ge" sourceLinked="1"/>
        <c:majorTickMark val="none"/>
        <c:minorTickMark val="none"/>
        <c:tickLblPos val="none"/>
        <c:crossAx val="81624064"/>
        <c:crosses val="autoZero"/>
        <c:auto val="1"/>
        <c:lblOffset val="100"/>
        <c:baseTimeUnit val="years"/>
      </c:dateAx>
      <c:valAx>
        <c:axId val="8162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2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42.56</c:v>
                </c:pt>
                <c:pt idx="1">
                  <c:v>45.82</c:v>
                </c:pt>
                <c:pt idx="2">
                  <c:v>47.34</c:v>
                </c:pt>
                <c:pt idx="3">
                  <c:v>46.05</c:v>
                </c:pt>
                <c:pt idx="4">
                  <c:v>51.08</c:v>
                </c:pt>
              </c:numCache>
            </c:numRef>
          </c:val>
          <c:extLst xmlns:c16r2="http://schemas.microsoft.com/office/drawing/2015/06/chart">
            <c:ext xmlns:c16="http://schemas.microsoft.com/office/drawing/2014/chart" uri="{C3380CC4-5D6E-409C-BE32-E72D297353CC}">
              <c16:uniqueId val="{00000000-50F6-4461-ADCF-6C9D75933273}"/>
            </c:ext>
          </c:extLst>
        </c:ser>
        <c:dLbls>
          <c:showLegendKey val="0"/>
          <c:showVal val="0"/>
          <c:showCatName val="0"/>
          <c:showSerName val="0"/>
          <c:showPercent val="0"/>
          <c:showBubbleSize val="0"/>
        </c:dLbls>
        <c:gapWidth val="150"/>
        <c:axId val="87168512"/>
        <c:axId val="8717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67.38</c:v>
                </c:pt>
                <c:pt idx="1">
                  <c:v>65.95</c:v>
                </c:pt>
                <c:pt idx="2">
                  <c:v>66.819999999999993</c:v>
                </c:pt>
                <c:pt idx="3">
                  <c:v>79.989999999999995</c:v>
                </c:pt>
                <c:pt idx="4">
                  <c:v>79.98</c:v>
                </c:pt>
              </c:numCache>
            </c:numRef>
          </c:val>
          <c:smooth val="0"/>
          <c:extLst xmlns:c16r2="http://schemas.microsoft.com/office/drawing/2015/06/chart">
            <c:ext xmlns:c16="http://schemas.microsoft.com/office/drawing/2014/chart" uri="{C3380CC4-5D6E-409C-BE32-E72D297353CC}">
              <c16:uniqueId val="{00000001-50F6-4461-ADCF-6C9D75933273}"/>
            </c:ext>
          </c:extLst>
        </c:ser>
        <c:dLbls>
          <c:showLegendKey val="0"/>
          <c:showVal val="0"/>
          <c:showCatName val="0"/>
          <c:showSerName val="0"/>
          <c:showPercent val="0"/>
          <c:showBubbleSize val="0"/>
        </c:dLbls>
        <c:marker val="1"/>
        <c:smooth val="0"/>
        <c:axId val="87168512"/>
        <c:axId val="87170432"/>
      </c:lineChart>
      <c:dateAx>
        <c:axId val="87168512"/>
        <c:scaling>
          <c:orientation val="minMax"/>
        </c:scaling>
        <c:delete val="1"/>
        <c:axPos val="b"/>
        <c:numFmt formatCode="ge" sourceLinked="1"/>
        <c:majorTickMark val="none"/>
        <c:minorTickMark val="none"/>
        <c:tickLblPos val="none"/>
        <c:crossAx val="87170432"/>
        <c:crosses val="autoZero"/>
        <c:auto val="1"/>
        <c:lblOffset val="100"/>
        <c:baseTimeUnit val="years"/>
      </c:dateAx>
      <c:valAx>
        <c:axId val="8717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6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39.92</c:v>
                </c:pt>
                <c:pt idx="1">
                  <c:v>39.21</c:v>
                </c:pt>
                <c:pt idx="2">
                  <c:v>101.62</c:v>
                </c:pt>
                <c:pt idx="3">
                  <c:v>99.1</c:v>
                </c:pt>
                <c:pt idx="4">
                  <c:v>102.52</c:v>
                </c:pt>
              </c:numCache>
            </c:numRef>
          </c:val>
          <c:extLst xmlns:c16r2="http://schemas.microsoft.com/office/drawing/2015/06/chart">
            <c:ext xmlns:c16="http://schemas.microsoft.com/office/drawing/2014/chart" uri="{C3380CC4-5D6E-409C-BE32-E72D297353CC}">
              <c16:uniqueId val="{00000000-ABB3-4180-BF7A-B87C517FC7F3}"/>
            </c:ext>
          </c:extLst>
        </c:ser>
        <c:dLbls>
          <c:showLegendKey val="0"/>
          <c:showVal val="0"/>
          <c:showCatName val="0"/>
          <c:showSerName val="0"/>
          <c:showPercent val="0"/>
          <c:showBubbleSize val="0"/>
        </c:dLbls>
        <c:gapWidth val="150"/>
        <c:axId val="80770944"/>
        <c:axId val="8078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BB3-4180-BF7A-B87C517FC7F3}"/>
            </c:ext>
          </c:extLst>
        </c:ser>
        <c:dLbls>
          <c:showLegendKey val="0"/>
          <c:showVal val="0"/>
          <c:showCatName val="0"/>
          <c:showSerName val="0"/>
          <c:showPercent val="0"/>
          <c:showBubbleSize val="0"/>
        </c:dLbls>
        <c:marker val="1"/>
        <c:smooth val="0"/>
        <c:axId val="80770944"/>
        <c:axId val="80789504"/>
      </c:lineChart>
      <c:dateAx>
        <c:axId val="80770944"/>
        <c:scaling>
          <c:orientation val="minMax"/>
        </c:scaling>
        <c:delete val="1"/>
        <c:axPos val="b"/>
        <c:numFmt formatCode="ge" sourceLinked="1"/>
        <c:majorTickMark val="none"/>
        <c:minorTickMark val="none"/>
        <c:tickLblPos val="none"/>
        <c:crossAx val="80789504"/>
        <c:crosses val="autoZero"/>
        <c:auto val="1"/>
        <c:lblOffset val="100"/>
        <c:baseTimeUnit val="years"/>
      </c:dateAx>
      <c:valAx>
        <c:axId val="8078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77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5BF-4CD3-9398-3AC7983C922A}"/>
            </c:ext>
          </c:extLst>
        </c:ser>
        <c:dLbls>
          <c:showLegendKey val="0"/>
          <c:showVal val="0"/>
          <c:showCatName val="0"/>
          <c:showSerName val="0"/>
          <c:showPercent val="0"/>
          <c:showBubbleSize val="0"/>
        </c:dLbls>
        <c:gapWidth val="150"/>
        <c:axId val="81467648"/>
        <c:axId val="8148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5BF-4CD3-9398-3AC7983C922A}"/>
            </c:ext>
          </c:extLst>
        </c:ser>
        <c:dLbls>
          <c:showLegendKey val="0"/>
          <c:showVal val="0"/>
          <c:showCatName val="0"/>
          <c:showSerName val="0"/>
          <c:showPercent val="0"/>
          <c:showBubbleSize val="0"/>
        </c:dLbls>
        <c:marker val="1"/>
        <c:smooth val="0"/>
        <c:axId val="81467648"/>
        <c:axId val="81482112"/>
      </c:lineChart>
      <c:dateAx>
        <c:axId val="81467648"/>
        <c:scaling>
          <c:orientation val="minMax"/>
        </c:scaling>
        <c:delete val="1"/>
        <c:axPos val="b"/>
        <c:numFmt formatCode="ge" sourceLinked="1"/>
        <c:majorTickMark val="none"/>
        <c:minorTickMark val="none"/>
        <c:tickLblPos val="none"/>
        <c:crossAx val="81482112"/>
        <c:crosses val="autoZero"/>
        <c:auto val="1"/>
        <c:lblOffset val="100"/>
        <c:baseTimeUnit val="years"/>
      </c:dateAx>
      <c:valAx>
        <c:axId val="8148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46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DC1-4D62-B91B-761F1CC4967E}"/>
            </c:ext>
          </c:extLst>
        </c:ser>
        <c:dLbls>
          <c:showLegendKey val="0"/>
          <c:showVal val="0"/>
          <c:showCatName val="0"/>
          <c:showSerName val="0"/>
          <c:showPercent val="0"/>
          <c:showBubbleSize val="0"/>
        </c:dLbls>
        <c:gapWidth val="150"/>
        <c:axId val="81504896"/>
        <c:axId val="8151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DC1-4D62-B91B-761F1CC4967E}"/>
            </c:ext>
          </c:extLst>
        </c:ser>
        <c:dLbls>
          <c:showLegendKey val="0"/>
          <c:showVal val="0"/>
          <c:showCatName val="0"/>
          <c:showSerName val="0"/>
          <c:showPercent val="0"/>
          <c:showBubbleSize val="0"/>
        </c:dLbls>
        <c:marker val="1"/>
        <c:smooth val="0"/>
        <c:axId val="81504896"/>
        <c:axId val="81515264"/>
      </c:lineChart>
      <c:dateAx>
        <c:axId val="81504896"/>
        <c:scaling>
          <c:orientation val="minMax"/>
        </c:scaling>
        <c:delete val="1"/>
        <c:axPos val="b"/>
        <c:numFmt formatCode="ge" sourceLinked="1"/>
        <c:majorTickMark val="none"/>
        <c:minorTickMark val="none"/>
        <c:tickLblPos val="none"/>
        <c:crossAx val="81515264"/>
        <c:crosses val="autoZero"/>
        <c:auto val="1"/>
        <c:lblOffset val="100"/>
        <c:baseTimeUnit val="years"/>
      </c:dateAx>
      <c:valAx>
        <c:axId val="8151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0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B2D-4613-AC1D-E82C35D19D67}"/>
            </c:ext>
          </c:extLst>
        </c:ser>
        <c:dLbls>
          <c:showLegendKey val="0"/>
          <c:showVal val="0"/>
          <c:showCatName val="0"/>
          <c:showSerName val="0"/>
          <c:showPercent val="0"/>
          <c:showBubbleSize val="0"/>
        </c:dLbls>
        <c:gapWidth val="150"/>
        <c:axId val="81284480"/>
        <c:axId val="8128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B2D-4613-AC1D-E82C35D19D67}"/>
            </c:ext>
          </c:extLst>
        </c:ser>
        <c:dLbls>
          <c:showLegendKey val="0"/>
          <c:showVal val="0"/>
          <c:showCatName val="0"/>
          <c:showSerName val="0"/>
          <c:showPercent val="0"/>
          <c:showBubbleSize val="0"/>
        </c:dLbls>
        <c:marker val="1"/>
        <c:smooth val="0"/>
        <c:axId val="81284480"/>
        <c:axId val="81286656"/>
      </c:lineChart>
      <c:dateAx>
        <c:axId val="81284480"/>
        <c:scaling>
          <c:orientation val="minMax"/>
        </c:scaling>
        <c:delete val="1"/>
        <c:axPos val="b"/>
        <c:numFmt formatCode="ge" sourceLinked="1"/>
        <c:majorTickMark val="none"/>
        <c:minorTickMark val="none"/>
        <c:tickLblPos val="none"/>
        <c:crossAx val="81286656"/>
        <c:crosses val="autoZero"/>
        <c:auto val="1"/>
        <c:lblOffset val="100"/>
        <c:baseTimeUnit val="years"/>
      </c:dateAx>
      <c:valAx>
        <c:axId val="8128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28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B1E-47B2-A66B-2303E8608836}"/>
            </c:ext>
          </c:extLst>
        </c:ser>
        <c:dLbls>
          <c:showLegendKey val="0"/>
          <c:showVal val="0"/>
          <c:showCatName val="0"/>
          <c:showSerName val="0"/>
          <c:showPercent val="0"/>
          <c:showBubbleSize val="0"/>
        </c:dLbls>
        <c:gapWidth val="150"/>
        <c:axId val="81348480"/>
        <c:axId val="8135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B1E-47B2-A66B-2303E8608836}"/>
            </c:ext>
          </c:extLst>
        </c:ser>
        <c:dLbls>
          <c:showLegendKey val="0"/>
          <c:showVal val="0"/>
          <c:showCatName val="0"/>
          <c:showSerName val="0"/>
          <c:showPercent val="0"/>
          <c:showBubbleSize val="0"/>
        </c:dLbls>
        <c:marker val="1"/>
        <c:smooth val="0"/>
        <c:axId val="81348480"/>
        <c:axId val="81358848"/>
      </c:lineChart>
      <c:dateAx>
        <c:axId val="81348480"/>
        <c:scaling>
          <c:orientation val="minMax"/>
        </c:scaling>
        <c:delete val="1"/>
        <c:axPos val="b"/>
        <c:numFmt formatCode="ge" sourceLinked="1"/>
        <c:majorTickMark val="none"/>
        <c:minorTickMark val="none"/>
        <c:tickLblPos val="none"/>
        <c:crossAx val="81358848"/>
        <c:crosses val="autoZero"/>
        <c:auto val="1"/>
        <c:lblOffset val="100"/>
        <c:baseTimeUnit val="years"/>
      </c:dateAx>
      <c:valAx>
        <c:axId val="8135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34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7872.76</c:v>
                </c:pt>
                <c:pt idx="1">
                  <c:v>7174.74</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FC46-444F-851A-6FF97D670A3E}"/>
            </c:ext>
          </c:extLst>
        </c:ser>
        <c:dLbls>
          <c:showLegendKey val="0"/>
          <c:showVal val="0"/>
          <c:showCatName val="0"/>
          <c:showSerName val="0"/>
          <c:showPercent val="0"/>
          <c:showBubbleSize val="0"/>
        </c:dLbls>
        <c:gapWidth val="150"/>
        <c:axId val="81389824"/>
        <c:axId val="8152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1716.47</c:v>
                </c:pt>
                <c:pt idx="1">
                  <c:v>1741.94</c:v>
                </c:pt>
                <c:pt idx="2">
                  <c:v>1451.54</c:v>
                </c:pt>
                <c:pt idx="3">
                  <c:v>1063.93</c:v>
                </c:pt>
                <c:pt idx="4">
                  <c:v>1060.8599999999999</c:v>
                </c:pt>
              </c:numCache>
            </c:numRef>
          </c:val>
          <c:smooth val="0"/>
          <c:extLst xmlns:c16r2="http://schemas.microsoft.com/office/drawing/2015/06/chart">
            <c:ext xmlns:c16="http://schemas.microsoft.com/office/drawing/2014/chart" uri="{C3380CC4-5D6E-409C-BE32-E72D297353CC}">
              <c16:uniqueId val="{00000001-FC46-444F-851A-6FF97D670A3E}"/>
            </c:ext>
          </c:extLst>
        </c:ser>
        <c:dLbls>
          <c:showLegendKey val="0"/>
          <c:showVal val="0"/>
          <c:showCatName val="0"/>
          <c:showSerName val="0"/>
          <c:showPercent val="0"/>
          <c:showBubbleSize val="0"/>
        </c:dLbls>
        <c:marker val="1"/>
        <c:smooth val="0"/>
        <c:axId val="81389824"/>
        <c:axId val="81527168"/>
      </c:lineChart>
      <c:dateAx>
        <c:axId val="81389824"/>
        <c:scaling>
          <c:orientation val="minMax"/>
        </c:scaling>
        <c:delete val="1"/>
        <c:axPos val="b"/>
        <c:numFmt formatCode="ge" sourceLinked="1"/>
        <c:majorTickMark val="none"/>
        <c:minorTickMark val="none"/>
        <c:tickLblPos val="none"/>
        <c:crossAx val="81527168"/>
        <c:crosses val="autoZero"/>
        <c:auto val="1"/>
        <c:lblOffset val="100"/>
        <c:baseTimeUnit val="years"/>
      </c:dateAx>
      <c:valAx>
        <c:axId val="8152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38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18.11</c:v>
                </c:pt>
                <c:pt idx="1">
                  <c:v>18.64</c:v>
                </c:pt>
                <c:pt idx="2">
                  <c:v>67.42</c:v>
                </c:pt>
                <c:pt idx="3">
                  <c:v>62.43</c:v>
                </c:pt>
                <c:pt idx="4">
                  <c:v>68.78</c:v>
                </c:pt>
              </c:numCache>
            </c:numRef>
          </c:val>
          <c:extLst xmlns:c16r2="http://schemas.microsoft.com/office/drawing/2015/06/chart">
            <c:ext xmlns:c16="http://schemas.microsoft.com/office/drawing/2014/chart" uri="{C3380CC4-5D6E-409C-BE32-E72D297353CC}">
              <c16:uniqueId val="{00000000-9D35-4A8F-98AD-426E18A1F8D4}"/>
            </c:ext>
          </c:extLst>
        </c:ser>
        <c:dLbls>
          <c:showLegendKey val="0"/>
          <c:showVal val="0"/>
          <c:showCatName val="0"/>
          <c:showSerName val="0"/>
          <c:showPercent val="0"/>
          <c:showBubbleSize val="0"/>
        </c:dLbls>
        <c:gapWidth val="150"/>
        <c:axId val="81560320"/>
        <c:axId val="8156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35.049999999999997</c:v>
                </c:pt>
                <c:pt idx="1">
                  <c:v>33.86</c:v>
                </c:pt>
                <c:pt idx="2">
                  <c:v>33.58</c:v>
                </c:pt>
                <c:pt idx="3">
                  <c:v>46.26</c:v>
                </c:pt>
                <c:pt idx="4">
                  <c:v>45.81</c:v>
                </c:pt>
              </c:numCache>
            </c:numRef>
          </c:val>
          <c:smooth val="0"/>
          <c:extLst xmlns:c16r2="http://schemas.microsoft.com/office/drawing/2015/06/chart">
            <c:ext xmlns:c16="http://schemas.microsoft.com/office/drawing/2014/chart" uri="{C3380CC4-5D6E-409C-BE32-E72D297353CC}">
              <c16:uniqueId val="{00000001-9D35-4A8F-98AD-426E18A1F8D4}"/>
            </c:ext>
          </c:extLst>
        </c:ser>
        <c:dLbls>
          <c:showLegendKey val="0"/>
          <c:showVal val="0"/>
          <c:showCatName val="0"/>
          <c:showSerName val="0"/>
          <c:showPercent val="0"/>
          <c:showBubbleSize val="0"/>
        </c:dLbls>
        <c:marker val="1"/>
        <c:smooth val="0"/>
        <c:axId val="81560320"/>
        <c:axId val="81562240"/>
      </c:lineChart>
      <c:dateAx>
        <c:axId val="81560320"/>
        <c:scaling>
          <c:orientation val="minMax"/>
        </c:scaling>
        <c:delete val="1"/>
        <c:axPos val="b"/>
        <c:numFmt formatCode="ge" sourceLinked="1"/>
        <c:majorTickMark val="none"/>
        <c:minorTickMark val="none"/>
        <c:tickLblPos val="none"/>
        <c:crossAx val="81562240"/>
        <c:crosses val="autoZero"/>
        <c:auto val="1"/>
        <c:lblOffset val="100"/>
        <c:baseTimeUnit val="years"/>
      </c:dateAx>
      <c:valAx>
        <c:axId val="8156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6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865.73</c:v>
                </c:pt>
                <c:pt idx="1">
                  <c:v>841.51</c:v>
                </c:pt>
                <c:pt idx="2">
                  <c:v>245.1</c:v>
                </c:pt>
                <c:pt idx="3">
                  <c:v>259.62</c:v>
                </c:pt>
                <c:pt idx="4">
                  <c:v>236.43</c:v>
                </c:pt>
              </c:numCache>
            </c:numRef>
          </c:val>
          <c:extLst xmlns:c16r2="http://schemas.microsoft.com/office/drawing/2015/06/chart">
            <c:ext xmlns:c16="http://schemas.microsoft.com/office/drawing/2014/chart" uri="{C3380CC4-5D6E-409C-BE32-E72D297353CC}">
              <c16:uniqueId val="{00000000-014D-4D19-917D-55B216C9262B}"/>
            </c:ext>
          </c:extLst>
        </c:ser>
        <c:dLbls>
          <c:showLegendKey val="0"/>
          <c:showVal val="0"/>
          <c:showCatName val="0"/>
          <c:showSerName val="0"/>
          <c:showPercent val="0"/>
          <c:showBubbleSize val="0"/>
        </c:dLbls>
        <c:gapWidth val="150"/>
        <c:axId val="81588992"/>
        <c:axId val="8159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463.38</c:v>
                </c:pt>
                <c:pt idx="1">
                  <c:v>510.15</c:v>
                </c:pt>
                <c:pt idx="2">
                  <c:v>514.39</c:v>
                </c:pt>
                <c:pt idx="3">
                  <c:v>376.4</c:v>
                </c:pt>
                <c:pt idx="4">
                  <c:v>383.92</c:v>
                </c:pt>
              </c:numCache>
            </c:numRef>
          </c:val>
          <c:smooth val="0"/>
          <c:extLst xmlns:c16r2="http://schemas.microsoft.com/office/drawing/2015/06/chart">
            <c:ext xmlns:c16="http://schemas.microsoft.com/office/drawing/2014/chart" uri="{C3380CC4-5D6E-409C-BE32-E72D297353CC}">
              <c16:uniqueId val="{00000001-014D-4D19-917D-55B216C9262B}"/>
            </c:ext>
          </c:extLst>
        </c:ser>
        <c:dLbls>
          <c:showLegendKey val="0"/>
          <c:showVal val="0"/>
          <c:showCatName val="0"/>
          <c:showSerName val="0"/>
          <c:showPercent val="0"/>
          <c:showBubbleSize val="0"/>
        </c:dLbls>
        <c:marker val="1"/>
        <c:smooth val="0"/>
        <c:axId val="81588992"/>
        <c:axId val="81590912"/>
      </c:lineChart>
      <c:dateAx>
        <c:axId val="81588992"/>
        <c:scaling>
          <c:orientation val="minMax"/>
        </c:scaling>
        <c:delete val="1"/>
        <c:axPos val="b"/>
        <c:numFmt formatCode="ge" sourceLinked="1"/>
        <c:majorTickMark val="none"/>
        <c:minorTickMark val="none"/>
        <c:tickLblPos val="none"/>
        <c:crossAx val="81590912"/>
        <c:crosses val="autoZero"/>
        <c:auto val="1"/>
        <c:lblOffset val="100"/>
        <c:baseTimeUnit val="years"/>
      </c:dateAx>
      <c:valAx>
        <c:axId val="8159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8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F52" zoomScaleNormal="100" workbookViewId="0">
      <selection activeCell="AN59" sqref="AN5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青森県　中泊町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漁業集落排水</v>
      </c>
      <c r="Q8" s="77"/>
      <c r="R8" s="77"/>
      <c r="S8" s="77"/>
      <c r="T8" s="77"/>
      <c r="U8" s="77"/>
      <c r="V8" s="77"/>
      <c r="W8" s="77" t="str">
        <f>データ!L6</f>
        <v>H2</v>
      </c>
      <c r="X8" s="77"/>
      <c r="Y8" s="77"/>
      <c r="Z8" s="77"/>
      <c r="AA8" s="77"/>
      <c r="AB8" s="77"/>
      <c r="AC8" s="77"/>
      <c r="AD8" s="78" t="str">
        <f>データ!$M$6</f>
        <v>非設置</v>
      </c>
      <c r="AE8" s="78"/>
      <c r="AF8" s="78"/>
      <c r="AG8" s="78"/>
      <c r="AH8" s="78"/>
      <c r="AI8" s="78"/>
      <c r="AJ8" s="78"/>
      <c r="AK8" s="3"/>
      <c r="AL8" s="72">
        <f>データ!S6</f>
        <v>11406</v>
      </c>
      <c r="AM8" s="72"/>
      <c r="AN8" s="72"/>
      <c r="AO8" s="72"/>
      <c r="AP8" s="72"/>
      <c r="AQ8" s="72"/>
      <c r="AR8" s="72"/>
      <c r="AS8" s="72"/>
      <c r="AT8" s="71">
        <f>データ!T6</f>
        <v>216.34</v>
      </c>
      <c r="AU8" s="71"/>
      <c r="AV8" s="71"/>
      <c r="AW8" s="71"/>
      <c r="AX8" s="71"/>
      <c r="AY8" s="71"/>
      <c r="AZ8" s="71"/>
      <c r="BA8" s="71"/>
      <c r="BB8" s="71">
        <f>データ!U6</f>
        <v>52.72</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5.75</v>
      </c>
      <c r="Q10" s="71"/>
      <c r="R10" s="71"/>
      <c r="S10" s="71"/>
      <c r="T10" s="71"/>
      <c r="U10" s="71"/>
      <c r="V10" s="71"/>
      <c r="W10" s="71">
        <f>データ!Q6</f>
        <v>89.53</v>
      </c>
      <c r="X10" s="71"/>
      <c r="Y10" s="71"/>
      <c r="Z10" s="71"/>
      <c r="AA10" s="71"/>
      <c r="AB10" s="71"/>
      <c r="AC10" s="71"/>
      <c r="AD10" s="72">
        <f>データ!R6</f>
        <v>2887</v>
      </c>
      <c r="AE10" s="72"/>
      <c r="AF10" s="72"/>
      <c r="AG10" s="72"/>
      <c r="AH10" s="72"/>
      <c r="AI10" s="72"/>
      <c r="AJ10" s="72"/>
      <c r="AK10" s="2"/>
      <c r="AL10" s="72">
        <f>データ!V6</f>
        <v>650</v>
      </c>
      <c r="AM10" s="72"/>
      <c r="AN10" s="72"/>
      <c r="AO10" s="72"/>
      <c r="AP10" s="72"/>
      <c r="AQ10" s="72"/>
      <c r="AR10" s="72"/>
      <c r="AS10" s="72"/>
      <c r="AT10" s="71">
        <f>データ!W6</f>
        <v>0.15</v>
      </c>
      <c r="AU10" s="71"/>
      <c r="AV10" s="71"/>
      <c r="AW10" s="71"/>
      <c r="AX10" s="71"/>
      <c r="AY10" s="71"/>
      <c r="AZ10" s="71"/>
      <c r="BA10" s="71"/>
      <c r="BB10" s="71">
        <f>データ!X6</f>
        <v>4333.33</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56</v>
      </c>
      <c r="N86" s="25" t="s">
        <v>56</v>
      </c>
      <c r="O86" s="25" t="str">
        <f>データ!EO6</f>
        <v>【0.01】</v>
      </c>
    </row>
  </sheetData>
  <sheetProtection algorithmName="SHA-512" hashValue="Qo10ccrVOsPk0YqfjrmJnWko7moYbU4tH74qP7rbNuR6lUJcWkIkfH3qof0fd7OGW4MIlFfBcYmPX5JbZeK0lg==" saltValue="6dUC9X8MQr102n1IPbROP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23876</v>
      </c>
      <c r="D6" s="32">
        <f t="shared" si="3"/>
        <v>47</v>
      </c>
      <c r="E6" s="32">
        <f t="shared" si="3"/>
        <v>17</v>
      </c>
      <c r="F6" s="32">
        <f t="shared" si="3"/>
        <v>6</v>
      </c>
      <c r="G6" s="32">
        <f t="shared" si="3"/>
        <v>0</v>
      </c>
      <c r="H6" s="32" t="str">
        <f t="shared" si="3"/>
        <v>青森県　中泊町</v>
      </c>
      <c r="I6" s="32" t="str">
        <f t="shared" si="3"/>
        <v>法非適用</v>
      </c>
      <c r="J6" s="32" t="str">
        <f t="shared" si="3"/>
        <v>下水道事業</v>
      </c>
      <c r="K6" s="32" t="str">
        <f t="shared" si="3"/>
        <v>漁業集落排水</v>
      </c>
      <c r="L6" s="32" t="str">
        <f t="shared" si="3"/>
        <v>H2</v>
      </c>
      <c r="M6" s="32" t="str">
        <f t="shared" si="3"/>
        <v>非設置</v>
      </c>
      <c r="N6" s="33" t="str">
        <f t="shared" si="3"/>
        <v>-</v>
      </c>
      <c r="O6" s="33" t="str">
        <f t="shared" si="3"/>
        <v>該当数値なし</v>
      </c>
      <c r="P6" s="33">
        <f t="shared" si="3"/>
        <v>5.75</v>
      </c>
      <c r="Q6" s="33">
        <f t="shared" si="3"/>
        <v>89.53</v>
      </c>
      <c r="R6" s="33">
        <f t="shared" si="3"/>
        <v>2887</v>
      </c>
      <c r="S6" s="33">
        <f t="shared" si="3"/>
        <v>11406</v>
      </c>
      <c r="T6" s="33">
        <f t="shared" si="3"/>
        <v>216.34</v>
      </c>
      <c r="U6" s="33">
        <f t="shared" si="3"/>
        <v>52.72</v>
      </c>
      <c r="V6" s="33">
        <f t="shared" si="3"/>
        <v>650</v>
      </c>
      <c r="W6" s="33">
        <f t="shared" si="3"/>
        <v>0.15</v>
      </c>
      <c r="X6" s="33">
        <f t="shared" si="3"/>
        <v>4333.33</v>
      </c>
      <c r="Y6" s="34">
        <f>IF(Y7="",NA(),Y7)</f>
        <v>39.92</v>
      </c>
      <c r="Z6" s="34">
        <f t="shared" ref="Z6:AH6" si="4">IF(Z7="",NA(),Z7)</f>
        <v>39.21</v>
      </c>
      <c r="AA6" s="34">
        <f t="shared" si="4"/>
        <v>101.62</v>
      </c>
      <c r="AB6" s="34">
        <f t="shared" si="4"/>
        <v>99.1</v>
      </c>
      <c r="AC6" s="34">
        <f t="shared" si="4"/>
        <v>102.52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7872.76</v>
      </c>
      <c r="BG6" s="34">
        <f t="shared" ref="BG6:BO6" si="7">IF(BG7="",NA(),BG7)</f>
        <v>7174.74</v>
      </c>
      <c r="BH6" s="33">
        <f t="shared" si="7"/>
        <v>0</v>
      </c>
      <c r="BI6" s="33">
        <f t="shared" si="7"/>
        <v>0</v>
      </c>
      <c r="BJ6" s="33">
        <f t="shared" si="7"/>
        <v>0</v>
      </c>
      <c r="BK6" s="34">
        <f t="shared" si="7"/>
        <v>1716.47</v>
      </c>
      <c r="BL6" s="34">
        <f t="shared" si="7"/>
        <v>1741.94</v>
      </c>
      <c r="BM6" s="34">
        <f t="shared" si="7"/>
        <v>1451.54</v>
      </c>
      <c r="BN6" s="34">
        <f t="shared" si="7"/>
        <v>1063.93</v>
      </c>
      <c r="BO6" s="34">
        <f t="shared" si="7"/>
        <v>1060.8599999999999</v>
      </c>
      <c r="BP6" s="33" t="str">
        <f>IF(BP7="","",IF(BP7="-","【-】","【"&amp;SUBSTITUTE(TEXT(BP7,"#,##0.00"),"-","△")&amp;"】"))</f>
        <v>【920.42】</v>
      </c>
      <c r="BQ6" s="34">
        <f>IF(BQ7="",NA(),BQ7)</f>
        <v>18.11</v>
      </c>
      <c r="BR6" s="34">
        <f t="shared" ref="BR6:BZ6" si="8">IF(BR7="",NA(),BR7)</f>
        <v>18.64</v>
      </c>
      <c r="BS6" s="34">
        <f t="shared" si="8"/>
        <v>67.42</v>
      </c>
      <c r="BT6" s="34">
        <f t="shared" si="8"/>
        <v>62.43</v>
      </c>
      <c r="BU6" s="34">
        <f t="shared" si="8"/>
        <v>68.78</v>
      </c>
      <c r="BV6" s="34">
        <f t="shared" si="8"/>
        <v>35.049999999999997</v>
      </c>
      <c r="BW6" s="34">
        <f t="shared" si="8"/>
        <v>33.86</v>
      </c>
      <c r="BX6" s="34">
        <f t="shared" si="8"/>
        <v>33.58</v>
      </c>
      <c r="BY6" s="34">
        <f t="shared" si="8"/>
        <v>46.26</v>
      </c>
      <c r="BZ6" s="34">
        <f t="shared" si="8"/>
        <v>45.81</v>
      </c>
      <c r="CA6" s="33" t="str">
        <f>IF(CA7="","",IF(CA7="-","【-】","【"&amp;SUBSTITUTE(TEXT(CA7,"#,##0.00"),"-","△")&amp;"】"))</f>
        <v>【47.34】</v>
      </c>
      <c r="CB6" s="34">
        <f>IF(CB7="",NA(),CB7)</f>
        <v>865.73</v>
      </c>
      <c r="CC6" s="34">
        <f t="shared" ref="CC6:CK6" si="9">IF(CC7="",NA(),CC7)</f>
        <v>841.51</v>
      </c>
      <c r="CD6" s="34">
        <f t="shared" si="9"/>
        <v>245.1</v>
      </c>
      <c r="CE6" s="34">
        <f t="shared" si="9"/>
        <v>259.62</v>
      </c>
      <c r="CF6" s="34">
        <f t="shared" si="9"/>
        <v>236.43</v>
      </c>
      <c r="CG6" s="34">
        <f t="shared" si="9"/>
        <v>463.38</v>
      </c>
      <c r="CH6" s="34">
        <f t="shared" si="9"/>
        <v>510.15</v>
      </c>
      <c r="CI6" s="34">
        <f t="shared" si="9"/>
        <v>514.39</v>
      </c>
      <c r="CJ6" s="34">
        <f t="shared" si="9"/>
        <v>376.4</v>
      </c>
      <c r="CK6" s="34">
        <f t="shared" si="9"/>
        <v>383.92</v>
      </c>
      <c r="CL6" s="33" t="str">
        <f>IF(CL7="","",IF(CL7="-","【-】","【"&amp;SUBSTITUTE(TEXT(CL7,"#,##0.00"),"-","△")&amp;"】"))</f>
        <v>【360.30】</v>
      </c>
      <c r="CM6" s="34">
        <f>IF(CM7="",NA(),CM7)</f>
        <v>11</v>
      </c>
      <c r="CN6" s="34">
        <f t="shared" ref="CN6:CV6" si="10">IF(CN7="",NA(),CN7)</f>
        <v>11.2</v>
      </c>
      <c r="CO6" s="34">
        <f t="shared" si="10"/>
        <v>10.8</v>
      </c>
      <c r="CP6" s="34">
        <f t="shared" si="10"/>
        <v>10.8</v>
      </c>
      <c r="CQ6" s="34">
        <f t="shared" si="10"/>
        <v>10.8</v>
      </c>
      <c r="CR6" s="34">
        <f t="shared" si="10"/>
        <v>31.37</v>
      </c>
      <c r="CS6" s="34">
        <f t="shared" si="10"/>
        <v>29.86</v>
      </c>
      <c r="CT6" s="34">
        <f t="shared" si="10"/>
        <v>29.28</v>
      </c>
      <c r="CU6" s="34">
        <f t="shared" si="10"/>
        <v>33.729999999999997</v>
      </c>
      <c r="CV6" s="34">
        <f t="shared" si="10"/>
        <v>33.21</v>
      </c>
      <c r="CW6" s="33" t="str">
        <f>IF(CW7="","",IF(CW7="-","【-】","【"&amp;SUBSTITUTE(TEXT(CW7,"#,##0.00"),"-","△")&amp;"】"))</f>
        <v>【34.06】</v>
      </c>
      <c r="CX6" s="34">
        <f>IF(CX7="",NA(),CX7)</f>
        <v>42.56</v>
      </c>
      <c r="CY6" s="34">
        <f t="shared" ref="CY6:DG6" si="11">IF(CY7="",NA(),CY7)</f>
        <v>45.82</v>
      </c>
      <c r="CZ6" s="34">
        <f t="shared" si="11"/>
        <v>47.34</v>
      </c>
      <c r="DA6" s="34">
        <f t="shared" si="11"/>
        <v>46.05</v>
      </c>
      <c r="DB6" s="34">
        <f t="shared" si="11"/>
        <v>51.08</v>
      </c>
      <c r="DC6" s="34">
        <f t="shared" si="11"/>
        <v>67.38</v>
      </c>
      <c r="DD6" s="34">
        <f t="shared" si="11"/>
        <v>65.95</v>
      </c>
      <c r="DE6" s="34">
        <f t="shared" si="11"/>
        <v>66.819999999999993</v>
      </c>
      <c r="DF6" s="34">
        <f t="shared" si="11"/>
        <v>79.989999999999995</v>
      </c>
      <c r="DG6" s="34">
        <f t="shared" si="11"/>
        <v>79.98</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0.25</v>
      </c>
      <c r="EK6" s="34">
        <f t="shared" si="14"/>
        <v>0.31</v>
      </c>
      <c r="EL6" s="34">
        <f t="shared" si="14"/>
        <v>0.1</v>
      </c>
      <c r="EM6" s="34">
        <f t="shared" si="14"/>
        <v>0.01</v>
      </c>
      <c r="EN6" s="34">
        <f t="shared" si="14"/>
        <v>0.09</v>
      </c>
      <c r="EO6" s="33" t="str">
        <f>IF(EO7="","",IF(EO7="-","【-】","【"&amp;SUBSTITUTE(TEXT(EO7,"#,##0.00"),"-","△")&amp;"】"))</f>
        <v>【0.01】</v>
      </c>
    </row>
    <row r="7" spans="1:145" s="35" customFormat="1" x14ac:dyDescent="0.15">
      <c r="A7" s="27"/>
      <c r="B7" s="36">
        <v>2017</v>
      </c>
      <c r="C7" s="36">
        <v>23876</v>
      </c>
      <c r="D7" s="36">
        <v>47</v>
      </c>
      <c r="E7" s="36">
        <v>17</v>
      </c>
      <c r="F7" s="36">
        <v>6</v>
      </c>
      <c r="G7" s="36">
        <v>0</v>
      </c>
      <c r="H7" s="36" t="s">
        <v>110</v>
      </c>
      <c r="I7" s="36" t="s">
        <v>111</v>
      </c>
      <c r="J7" s="36" t="s">
        <v>112</v>
      </c>
      <c r="K7" s="36" t="s">
        <v>113</v>
      </c>
      <c r="L7" s="36" t="s">
        <v>114</v>
      </c>
      <c r="M7" s="36" t="s">
        <v>115</v>
      </c>
      <c r="N7" s="37" t="s">
        <v>116</v>
      </c>
      <c r="O7" s="37" t="s">
        <v>117</v>
      </c>
      <c r="P7" s="37">
        <v>5.75</v>
      </c>
      <c r="Q7" s="37">
        <v>89.53</v>
      </c>
      <c r="R7" s="37">
        <v>2887</v>
      </c>
      <c r="S7" s="37">
        <v>11406</v>
      </c>
      <c r="T7" s="37">
        <v>216.34</v>
      </c>
      <c r="U7" s="37">
        <v>52.72</v>
      </c>
      <c r="V7" s="37">
        <v>650</v>
      </c>
      <c r="W7" s="37">
        <v>0.15</v>
      </c>
      <c r="X7" s="37">
        <v>4333.33</v>
      </c>
      <c r="Y7" s="37">
        <v>39.92</v>
      </c>
      <c r="Z7" s="37">
        <v>39.21</v>
      </c>
      <c r="AA7" s="37">
        <v>101.62</v>
      </c>
      <c r="AB7" s="37">
        <v>99.1</v>
      </c>
      <c r="AC7" s="37">
        <v>102.52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7872.76</v>
      </c>
      <c r="BG7" s="37">
        <v>7174.74</v>
      </c>
      <c r="BH7" s="37">
        <v>0</v>
      </c>
      <c r="BI7" s="37">
        <v>0</v>
      </c>
      <c r="BJ7" s="37">
        <v>0</v>
      </c>
      <c r="BK7" s="37">
        <v>1716.47</v>
      </c>
      <c r="BL7" s="37">
        <v>1741.94</v>
      </c>
      <c r="BM7" s="37">
        <v>1451.54</v>
      </c>
      <c r="BN7" s="37">
        <v>1063.93</v>
      </c>
      <c r="BO7" s="37">
        <v>1060.8599999999999</v>
      </c>
      <c r="BP7" s="37">
        <v>920.42</v>
      </c>
      <c r="BQ7" s="37">
        <v>18.11</v>
      </c>
      <c r="BR7" s="37">
        <v>18.64</v>
      </c>
      <c r="BS7" s="37">
        <v>67.42</v>
      </c>
      <c r="BT7" s="37">
        <v>62.43</v>
      </c>
      <c r="BU7" s="37">
        <v>68.78</v>
      </c>
      <c r="BV7" s="37">
        <v>35.049999999999997</v>
      </c>
      <c r="BW7" s="37">
        <v>33.86</v>
      </c>
      <c r="BX7" s="37">
        <v>33.58</v>
      </c>
      <c r="BY7" s="37">
        <v>46.26</v>
      </c>
      <c r="BZ7" s="37">
        <v>45.81</v>
      </c>
      <c r="CA7" s="37">
        <v>47.34</v>
      </c>
      <c r="CB7" s="37">
        <v>865.73</v>
      </c>
      <c r="CC7" s="37">
        <v>841.51</v>
      </c>
      <c r="CD7" s="37">
        <v>245.1</v>
      </c>
      <c r="CE7" s="37">
        <v>259.62</v>
      </c>
      <c r="CF7" s="37">
        <v>236.43</v>
      </c>
      <c r="CG7" s="37">
        <v>463.38</v>
      </c>
      <c r="CH7" s="37">
        <v>510.15</v>
      </c>
      <c r="CI7" s="37">
        <v>514.39</v>
      </c>
      <c r="CJ7" s="37">
        <v>376.4</v>
      </c>
      <c r="CK7" s="37">
        <v>383.92</v>
      </c>
      <c r="CL7" s="37">
        <v>360.3</v>
      </c>
      <c r="CM7" s="37">
        <v>11</v>
      </c>
      <c r="CN7" s="37">
        <v>11.2</v>
      </c>
      <c r="CO7" s="37">
        <v>10.8</v>
      </c>
      <c r="CP7" s="37">
        <v>10.8</v>
      </c>
      <c r="CQ7" s="37">
        <v>10.8</v>
      </c>
      <c r="CR7" s="37">
        <v>31.37</v>
      </c>
      <c r="CS7" s="37">
        <v>29.86</v>
      </c>
      <c r="CT7" s="37">
        <v>29.28</v>
      </c>
      <c r="CU7" s="37">
        <v>33.729999999999997</v>
      </c>
      <c r="CV7" s="37">
        <v>33.21</v>
      </c>
      <c r="CW7" s="37">
        <v>34.06</v>
      </c>
      <c r="CX7" s="37">
        <v>42.56</v>
      </c>
      <c r="CY7" s="37">
        <v>45.82</v>
      </c>
      <c r="CZ7" s="37">
        <v>47.34</v>
      </c>
      <c r="DA7" s="37">
        <v>46.05</v>
      </c>
      <c r="DB7" s="37">
        <v>51.08</v>
      </c>
      <c r="DC7" s="37">
        <v>67.38</v>
      </c>
      <c r="DD7" s="37">
        <v>65.95</v>
      </c>
      <c r="DE7" s="37">
        <v>66.819999999999993</v>
      </c>
      <c r="DF7" s="37">
        <v>79.989999999999995</v>
      </c>
      <c r="DG7" s="37">
        <v>79.98</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0.25</v>
      </c>
      <c r="EK7" s="37">
        <v>0.31</v>
      </c>
      <c r="EL7" s="37">
        <v>0.1</v>
      </c>
      <c r="EM7" s="37">
        <v>0.01</v>
      </c>
      <c r="EN7" s="37">
        <v>0.09</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2019-02-14T02:39:42Z</cp:lastPrinted>
  <dcterms:created xsi:type="dcterms:W3CDTF">2018-12-03T09:32:29Z</dcterms:created>
  <dcterms:modified xsi:type="dcterms:W3CDTF">2019-02-14T02:39:43Z</dcterms:modified>
  <cp:category/>
</cp:coreProperties>
</file>