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fIVHeveYlqJh1f380vFIsLdNbNUd1DeRKNpVtyvIJgPm1SgiWfGky5hNqV0OQlpWUNWQo0wLmSShU94zAWJp3w==" workbookSaltValue="PMBgixSm1+v6oEtE0wz/JA==" workbookSpinCount="100000" lockStructure="1"/>
  <bookViews>
    <workbookView xWindow="-30" yWindow="1725"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<sst xmlns="http://schemas.openxmlformats.org/spreadsheetml/2006/main" count="232" uniqueCount="120">
  <si>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</si>
  <si>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</si>
  <si>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</si>
  <si>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</si>
  <si>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</si>
  <si>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</si>
  <si>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</si>
  <si>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</si>
  <si>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</si>
  <si>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</si>
  <si>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</si>
  <si>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</si>
  <si>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</si>
  <si>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</si>
  <si>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</si>
  <si>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</si>
  <si>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</si>
  <si>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</si>
  <si>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</si>
  <si>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</si>
  <si>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</si>
  <si>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</si>
  <si>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</si>
  <si>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</si>
  <si>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</si>
  <si>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</si>
  <si>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</si>
  <si>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</si>
  <si>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</si>
  <si>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</si>
  <si>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</si>
  <si>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</si>
  <si>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</si>
  <si>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</si>
  <si>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</si>
  <si>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</si>
  <si>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</si>
  <si>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</si>
  <si>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</si>
  <si>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</si>
  <si>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</si>
  <si>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</si>
  <si>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</si>
  <si>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</si>
  <si>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</si>
  <si>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</si>
  <si>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</si>
  <si>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</si>
  <si>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</si>
  <si>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</si>
  <si>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</si>
  <si>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</si>
  <si>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</si>
  <si>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</si>
  <si>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</si>
  <si>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</si>
  <si>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</si>
  <si>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</si>
  <si>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</si>
  <si>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</si>
  <si>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</si>
  <si>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</si>
  <si>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</si>
  <si>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</si>
  <si>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</si>
  <si>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</si>
  <si>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</si>
  <si>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</si>
  <si>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</si>
  <si>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</si>
  <si>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</si>
  <si>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</si>
  <si>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</si>
  <si>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</si>
  <si>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</si>
  <si>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</si>
  <si>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</si>
  <si>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</si>
  <si>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</si>
  <si>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</si>
  <si>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</si>
  <si>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</si>
  <si>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</si>
  <si>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</si>
  <si>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</si>
  <si>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</si>
  <si>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</si>
  <si>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</si>
  <si>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</si>
  <si>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</si>
  <si>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</si>
  <si>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</si>
  <si>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</si>
  <si>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</si>
  <si>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</si>
  <si>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</si>
  <si>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</si>
  <si>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</si>
  <si>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</si>
  <si>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</si>
  <si>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</si>
  <si>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</si>
  <si>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</si>
  <si>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</si>
  <si>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</si>
  <si>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</si>
  <si>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</si>
  <si>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</si>
  <si>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</si>
  <si>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</si>
  <si>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</si>
  <si>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</si>
  <si>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</si>
  <si>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</si>
  <si>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</si>
  <si>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</si>
  <si>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</si>
  <si>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今後の社会情勢から推測すると、人口減少にともない水需要が減り、給水収益の減少は深刻な問題と予測される。
　当町は水道料金が全国でも高額な団体であり、これ以上の値上げは避けたいと考えている。
　今後も経常収支比率を安定させ、再び累積欠損金を抱えないよう、管理業務全般にわたり見直しを検討するなど更なる経費の削減に努める必要がある。</t>
    <rPh sb="1" eb="3">
      <t>コンゴ</t>
    </rPh>
    <rPh sb="4" eb="6">
      <t>シャカイ</t>
    </rPh>
    <rPh sb="6" eb="8">
      <t>ジョウセイ</t>
    </rPh>
    <rPh sb="10" eb="12">
      <t>スイソク</t>
    </rPh>
    <rPh sb="16" eb="18">
      <t>ジンコウ</t>
    </rPh>
    <rPh sb="18" eb="20">
      <t>ゲンショウ</t>
    </rPh>
    <rPh sb="25" eb="26">
      <t>ミズ</t>
    </rPh>
    <rPh sb="26" eb="28">
      <t>ジュヨウ</t>
    </rPh>
    <rPh sb="29" eb="30">
      <t>ヘ</t>
    </rPh>
    <rPh sb="32" eb="34">
      <t>キュウスイ</t>
    </rPh>
    <rPh sb="34" eb="36">
      <t>シュウエキ</t>
    </rPh>
    <rPh sb="37" eb="39">
      <t>ゲンショウ</t>
    </rPh>
    <rPh sb="40" eb="42">
      <t>シンコク</t>
    </rPh>
    <rPh sb="43" eb="45">
      <t>モンダイ</t>
    </rPh>
    <rPh sb="46" eb="48">
      <t>ヨソク</t>
    </rPh>
    <rPh sb="54" eb="56">
      <t>トウチョウ</t>
    </rPh>
    <rPh sb="57" eb="59">
      <t>スイドウ</t>
    </rPh>
    <rPh sb="59" eb="61">
      <t>リョウキン</t>
    </rPh>
    <rPh sb="62" eb="64">
      <t>ゼンコク</t>
    </rPh>
    <rPh sb="66" eb="68">
      <t>コウガク</t>
    </rPh>
    <rPh sb="69" eb="71">
      <t>ダンタイ</t>
    </rPh>
    <rPh sb="77" eb="79">
      <t>イジョウ</t>
    </rPh>
    <rPh sb="80" eb="82">
      <t>ネア</t>
    </rPh>
    <rPh sb="84" eb="85">
      <t>サ</t>
    </rPh>
    <rPh sb="89" eb="90">
      <t>カンガ</t>
    </rPh>
    <rPh sb="97" eb="99">
      <t>コンゴ</t>
    </rPh>
    <rPh sb="100" eb="102">
      <t>ケイジョウ</t>
    </rPh>
    <rPh sb="102" eb="104">
      <t>シュウシ</t>
    </rPh>
    <rPh sb="104" eb="106">
      <t>ヒリツ</t>
    </rPh>
    <rPh sb="107" eb="109">
      <t>アンテイ</t>
    </rPh>
    <rPh sb="112" eb="113">
      <t>フタタ</t>
    </rPh>
    <rPh sb="114" eb="116">
      <t>ルイセキ</t>
    </rPh>
    <rPh sb="116" eb="119">
      <t>ケッソンキン</t>
    </rPh>
    <rPh sb="120" eb="121">
      <t>カカ</t>
    </rPh>
    <rPh sb="127" eb="129">
      <t>カンリ</t>
    </rPh>
    <rPh sb="129" eb="131">
      <t>ギョウム</t>
    </rPh>
    <rPh sb="131" eb="133">
      <t>ゼンパン</t>
    </rPh>
    <rPh sb="137" eb="139">
      <t>ミナオ</t>
    </rPh>
    <rPh sb="141" eb="143">
      <t>ケントウ</t>
    </rPh>
    <rPh sb="147" eb="148">
      <t>サラ</t>
    </rPh>
    <rPh sb="150" eb="152">
      <t>ケイヒ</t>
    </rPh>
    <rPh sb="153" eb="155">
      <t>サクゲン</t>
    </rPh>
    <rPh sb="156" eb="157">
      <t>ツト</t>
    </rPh>
    <rPh sb="159" eb="161">
      <t>ヒツヨウ</t>
    </rPh>
    <phoneticPr fontId="4"/>
  </si>
  <si>
    <t>　有形固定資産減価償却率は、過去から類似団体及び全国平均とほぼ同じ水準となっており、今後は微減となっていく傾向にある。
　管路経年化率に関しては、現在まで1％以下で推移し類似団体や全国平均と比べかなり低い状況ではあるが、毎年増えることで施設・管路とも段階的に更新を行っていくが、今現在急務な状況ではない。
　しかし、財政状況も踏まえた健全経営の維持の為には単年度に負担が集中しないよう、計画的かつ効率的に施設等の延命化を図る必要がある。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2" eb="44">
      <t>コンゴ</t>
    </rPh>
    <rPh sb="45" eb="47">
      <t>ビゲン</t>
    </rPh>
    <rPh sb="53" eb="55">
      <t>ケイコウ</t>
    </rPh>
    <rPh sb="61" eb="63">
      <t>カンロ</t>
    </rPh>
    <rPh sb="63" eb="66">
      <t>ケイネンカ</t>
    </rPh>
    <rPh sb="66" eb="67">
      <t>リツ</t>
    </rPh>
    <rPh sb="68" eb="69">
      <t>カン</t>
    </rPh>
    <rPh sb="73" eb="75">
      <t>ゲンザイ</t>
    </rPh>
    <rPh sb="79" eb="81">
      <t>イカ</t>
    </rPh>
    <rPh sb="82" eb="84">
      <t>スイイ</t>
    </rPh>
    <rPh sb="85" eb="87">
      <t>ルイジ</t>
    </rPh>
    <rPh sb="87" eb="89">
      <t>ダンタイ</t>
    </rPh>
    <rPh sb="90" eb="92">
      <t>ゼンコク</t>
    </rPh>
    <rPh sb="92" eb="94">
      <t>ヘイキン</t>
    </rPh>
    <rPh sb="95" eb="96">
      <t>クラ</t>
    </rPh>
    <rPh sb="100" eb="101">
      <t>ヒク</t>
    </rPh>
    <rPh sb="102" eb="104">
      <t>ジョウキョウ</t>
    </rPh>
    <rPh sb="110" eb="112">
      <t>マイトシ</t>
    </rPh>
    <rPh sb="112" eb="113">
      <t>フ</t>
    </rPh>
    <rPh sb="118" eb="120">
      <t>シセツ</t>
    </rPh>
    <rPh sb="121" eb="123">
      <t>カンロ</t>
    </rPh>
    <rPh sb="125" eb="128">
      <t>ダンカイテキ</t>
    </rPh>
    <rPh sb="129" eb="131">
      <t>コウシン</t>
    </rPh>
    <rPh sb="132" eb="133">
      <t>オコナ</t>
    </rPh>
    <rPh sb="139" eb="142">
      <t>イマゲンザイ</t>
    </rPh>
    <rPh sb="145" eb="147">
      <t>ジョウキョウ</t>
    </rPh>
    <rPh sb="172" eb="174">
      <t>イジ</t>
    </rPh>
    <rPh sb="175" eb="176">
      <t>タメ</t>
    </rPh>
    <rPh sb="178" eb="181">
      <t>タンネンド</t>
    </rPh>
    <rPh sb="182" eb="184">
      <t>フタン</t>
    </rPh>
    <rPh sb="185" eb="187">
      <t>シュウチュウ</t>
    </rPh>
    <rPh sb="193" eb="196">
      <t>ケイカクテキ</t>
    </rPh>
    <rPh sb="198" eb="201">
      <t>コウリツテキ</t>
    </rPh>
    <rPh sb="202" eb="204">
      <t>シセツ</t>
    </rPh>
    <rPh sb="204" eb="205">
      <t>トウ</t>
    </rPh>
    <rPh sb="206" eb="208">
      <t>エンメイ</t>
    </rPh>
    <rPh sb="208" eb="209">
      <t>カ</t>
    </rPh>
    <rPh sb="210" eb="211">
      <t>ハカ</t>
    </rPh>
    <rPh sb="212" eb="214">
      <t>ヒツヨウ</t>
    </rPh>
    <phoneticPr fontId="4"/>
  </si>
  <si>
    <t>　健全性については、経常収支比率の安定により、永年抱えていた累積欠損金が平成27年度で解消することが出来た。しかし、流動比率は１００％を超えてはいるが、依然として不安定な経営状況に変わりはなく、給水原価については平成27年度に実施した大規模更新工事により資本費が増えること等で、再び累積欠損金が生じないよう、更に経費抑制を重視した経営に努めなければならない。
　施設の効率性に関しては、施設利用率が毎年微減しており、将来的には施設利用の規模縮小等を検討し、管理運営等の見直しを図る必要がある。有収率は類似団体及び全国平均より上回っているが、これまで以上に関係施設等の管理に注視し、更に向上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58" eb="60">
      <t>リュウドウ</t>
    </rPh>
    <rPh sb="60" eb="62">
      <t>ヒリツ</t>
    </rPh>
    <rPh sb="68" eb="69">
      <t>コ</t>
    </rPh>
    <rPh sb="76" eb="78">
      <t>イゼン</t>
    </rPh>
    <rPh sb="81" eb="84">
      <t>フアンテイ</t>
    </rPh>
    <rPh sb="85" eb="87">
      <t>ケイエイ</t>
    </rPh>
    <rPh sb="87" eb="89">
      <t>ジョウキョウ</t>
    </rPh>
    <rPh sb="90" eb="91">
      <t>カ</t>
    </rPh>
    <rPh sb="97" eb="99">
      <t>キュウスイ</t>
    </rPh>
    <rPh sb="99" eb="101">
      <t>ゲンカ</t>
    </rPh>
    <rPh sb="106" eb="108">
      <t>ヘイセイ</t>
    </rPh>
    <rPh sb="110" eb="112">
      <t>ネンド</t>
    </rPh>
    <rPh sb="113" eb="115">
      <t>ジッシ</t>
    </rPh>
    <rPh sb="117" eb="120">
      <t>ダイキボ</t>
    </rPh>
    <rPh sb="120" eb="122">
      <t>コウシン</t>
    </rPh>
    <rPh sb="122" eb="124">
      <t>コウジ</t>
    </rPh>
    <rPh sb="127" eb="129">
      <t>シホン</t>
    </rPh>
    <rPh sb="129" eb="130">
      <t>ヒ</t>
    </rPh>
    <rPh sb="131" eb="132">
      <t>フ</t>
    </rPh>
    <rPh sb="136" eb="137">
      <t>ナド</t>
    </rPh>
    <rPh sb="139" eb="140">
      <t>フタタ</t>
    </rPh>
    <rPh sb="141" eb="143">
      <t>ルイセキ</t>
    </rPh>
    <rPh sb="143" eb="146">
      <t>ケッソンキン</t>
    </rPh>
    <rPh sb="147" eb="148">
      <t>ショウ</t>
    </rPh>
    <rPh sb="154" eb="155">
      <t>サラ</t>
    </rPh>
    <rPh sb="156" eb="158">
      <t>ケイヒ</t>
    </rPh>
    <rPh sb="158" eb="160">
      <t>ヨクセイ</t>
    </rPh>
    <rPh sb="161" eb="163">
      <t>ジュウシ</t>
    </rPh>
    <rPh sb="165" eb="167">
      <t>ケイエイ</t>
    </rPh>
    <rPh sb="168" eb="169">
      <t>ツト</t>
    </rPh>
    <rPh sb="182" eb="184">
      <t>シセツ</t>
    </rPh>
    <rPh sb="185" eb="188">
      <t>コウリツセイ</t>
    </rPh>
    <rPh sb="189" eb="190">
      <t>カン</t>
    </rPh>
    <rPh sb="194" eb="196">
      <t>シセツ</t>
    </rPh>
    <rPh sb="196" eb="198">
      <t>リヨウ</t>
    </rPh>
    <rPh sb="198" eb="199">
      <t>リツ</t>
    </rPh>
    <rPh sb="200" eb="202">
      <t>マイトシ</t>
    </rPh>
    <rPh sb="202" eb="204">
      <t>ビゲン</t>
    </rPh>
    <rPh sb="209" eb="212">
      <t>ショウライテキ</t>
    </rPh>
    <rPh sb="214" eb="216">
      <t>シセツ</t>
    </rPh>
    <rPh sb="216" eb="218">
      <t>リヨウ</t>
    </rPh>
    <rPh sb="219" eb="221">
      <t>キボ</t>
    </rPh>
    <rPh sb="221" eb="223">
      <t>シュクショウ</t>
    </rPh>
    <rPh sb="223" eb="224">
      <t>トウ</t>
    </rPh>
    <rPh sb="225" eb="227">
      <t>ケントウ</t>
    </rPh>
    <rPh sb="229" eb="231">
      <t>カンリ</t>
    </rPh>
    <rPh sb="231" eb="233">
      <t>ウンエイ</t>
    </rPh>
    <rPh sb="233" eb="234">
      <t>トウ</t>
    </rPh>
    <rPh sb="235" eb="237">
      <t>ミナオ</t>
    </rPh>
    <rPh sb="239" eb="240">
      <t>ハカ</t>
    </rPh>
    <rPh sb="241" eb="243">
      <t>ヒツヨウ</t>
    </rPh>
    <rPh sb="247" eb="249">
      <t>ユウシュウ</t>
    </rPh>
    <rPh sb="249" eb="250">
      <t>リツ</t>
    </rPh>
    <rPh sb="251" eb="253">
      <t>ルイジ</t>
    </rPh>
    <rPh sb="253" eb="255">
      <t>ダンタイ</t>
    </rPh>
    <rPh sb="255" eb="256">
      <t>オヨ</t>
    </rPh>
    <rPh sb="257" eb="259">
      <t>ゼンコク</t>
    </rPh>
    <rPh sb="259" eb="261">
      <t>ヘイキン</t>
    </rPh>
    <rPh sb="263" eb="265">
      <t>ウワマワ</t>
    </rPh>
    <rPh sb="275" eb="277">
      <t>イジョウ</t>
    </rPh>
    <rPh sb="278" eb="280">
      <t>カンケイ</t>
    </rPh>
    <rPh sb="280" eb="282">
      <t>シセツ</t>
    </rPh>
    <rPh sb="282" eb="283">
      <t>トウ</t>
    </rPh>
    <rPh sb="284" eb="286">
      <t>カンリ</t>
    </rPh>
    <rPh sb="287" eb="289">
      <t>チュウシ</t>
    </rPh>
    <rPh sb="291" eb="292">
      <t>サラ</t>
    </rPh>
    <rPh sb="293" eb="295">
      <t>コウジョウ</t>
    </rPh>
    <rPh sb="300" eb="30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</si>
</sst>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F10-4D37-ADE3-1FEDB30A6F13}"/>
            </c:ext>
          </c:extLst>
        </c:ser>
        <c:dLbls>
          <c:showLegendKey val="0"/>
          <c:showVal val="0"/>
          <c:showCatName val="0"/>
          <c:showSerName val="0"/>
          <c:showPercent val="0"/>
          <c:showBubbleSize val="0"/>
        </c:dLbls>
        <c:gapWidth val="150"/>
        <c:axId val="83513344"/>
        <c:axId val="835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5F10-4D37-ADE3-1FEDB30A6F13}"/>
            </c:ext>
          </c:extLst>
        </c:ser>
        <c:dLbls>
          <c:showLegendKey val="0"/>
          <c:showVal val="0"/>
          <c:showCatName val="0"/>
          <c:showSerName val="0"/>
          <c:showPercent val="0"/>
          <c:showBubbleSize val="0"/>
        </c:dLbls>
        <c:marker val="1"/>
        <c:smooth val="0"/>
        <c:axId val="83513344"/>
        <c:axId val="83534976"/>
      </c:lineChart>
      <c:dateAx>
        <c:axId val="83513344"/>
        <c:scaling>
          <c:orientation val="minMax"/>
        </c:scaling>
        <c:delete val="1"/>
        <c:axPos val="b"/>
        <c:numFmt formatCode="ge" sourceLinked="1"/>
        <c:majorTickMark val="none"/>
        <c:minorTickMark val="none"/>
        <c:tickLblPos val="none"/>
        <c:crossAx val="83534976"/>
        <c:crosses val="autoZero"/>
        <c:auto val="1"/>
        <c:lblOffset val="100"/>
        <c:baseTimeUnit val="years"/>
      </c:dateAx>
      <c:valAx>
        <c:axId val="835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35.700000000000003</c:v>
                </c:pt>
                <c:pt idx="1">
                  <c:v>34.270000000000003</c:v>
                </c:pt>
                <c:pt idx="2">
                  <c:v>33.39</c:v>
                </c:pt>
                <c:pt idx="3">
                  <c:v>33.08</c:v>
                </c:pt>
                <c:pt idx="4">
                  <c:v>32.56</c:v>
                </c:pt>
              </c:numCache>
            </c:numRef>
          </c:val>
          <c:extLst xmlns:c16r2="http://schemas.microsoft.com/office/drawing/2015/06/chart">
            <c:ext xmlns:c16="http://schemas.microsoft.com/office/drawing/2014/chart" uri="{C3380CC4-5D6E-409C-BE32-E72D297353CC}">
              <c16:uniqueId val="{00000000-246D-4D40-8363-958728E14D39}"/>
            </c:ext>
          </c:extLst>
        </c:ser>
        <c:dLbls>
          <c:showLegendKey val="0"/>
          <c:showVal val="0"/>
          <c:showCatName val="0"/>
          <c:showSerName val="0"/>
          <c:showPercent val="0"/>
          <c:showBubbleSize val="0"/>
        </c:dLbls>
        <c:gapWidth val="150"/>
        <c:axId val="86160512"/>
        <c:axId val="861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246D-4D40-8363-958728E14D39}"/>
            </c:ext>
          </c:extLst>
        </c:ser>
        <c:dLbls>
          <c:showLegendKey val="0"/>
          <c:showVal val="0"/>
          <c:showCatName val="0"/>
          <c:showSerName val="0"/>
          <c:showPercent val="0"/>
          <c:showBubbleSize val="0"/>
        </c:dLbls>
        <c:marker val="1"/>
        <c:smooth val="0"/>
        <c:axId val="86160512"/>
        <c:axId val="86162432"/>
      </c:lineChart>
      <c:dateAx>
        <c:axId val="86160512"/>
        <c:scaling>
          <c:orientation val="minMax"/>
        </c:scaling>
        <c:delete val="1"/>
        <c:axPos val="b"/>
        <c:numFmt formatCode="ge" sourceLinked="1"/>
        <c:majorTickMark val="none"/>
        <c:minorTickMark val="none"/>
        <c:tickLblPos val="none"/>
        <c:crossAx val="86162432"/>
        <c:crosses val="autoZero"/>
        <c:auto val="1"/>
        <c:lblOffset val="100"/>
        <c:baseTimeUnit val="years"/>
      </c:dateAx>
      <c:valAx>
        <c:axId val="86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91.68</c:v>
                </c:pt>
                <c:pt idx="1">
                  <c:v>91.8</c:v>
                </c:pt>
                <c:pt idx="2">
                  <c:v>91.8</c:v>
                </c:pt>
                <c:pt idx="3">
                  <c:v>91.82</c:v>
                </c:pt>
                <c:pt idx="4">
                  <c:v>91.8</c:v>
                </c:pt>
              </c:numCache>
            </c:numRef>
          </c:val>
          <c:extLst xmlns:c16r2="http://schemas.microsoft.com/office/drawing/2015/06/chart">
            <c:ext xmlns:c16="http://schemas.microsoft.com/office/drawing/2014/chart" uri="{C3380CC4-5D6E-409C-BE32-E72D297353CC}">
              <c16:uniqueId val="{00000000-BF13-4224-B824-482CF218D968}"/>
            </c:ext>
          </c:extLst>
        </c:ser>
        <c:dLbls>
          <c:showLegendKey val="0"/>
          <c:showVal val="0"/>
          <c:showCatName val="0"/>
          <c:showSerName val="0"/>
          <c:showPercent val="0"/>
          <c:showBubbleSize val="0"/>
        </c:dLbls>
        <c:gapWidth val="150"/>
        <c:axId val="86402560"/>
        <c:axId val="864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F13-4224-B824-482CF218D968}"/>
            </c:ext>
          </c:extLst>
        </c:ser>
        <c:dLbls>
          <c:showLegendKey val="0"/>
          <c:showVal val="0"/>
          <c:showCatName val="0"/>
          <c:showSerName val="0"/>
          <c:showPercent val="0"/>
          <c:showBubbleSize val="0"/>
        </c:dLbls>
        <c:marker val="1"/>
        <c:smooth val="0"/>
        <c:axId val="86402560"/>
        <c:axId val="86404480"/>
      </c:lineChart>
      <c:dateAx>
        <c:axId val="86402560"/>
        <c:scaling>
          <c:orientation val="minMax"/>
        </c:scaling>
        <c:delete val="1"/>
        <c:axPos val="b"/>
        <c:numFmt formatCode="ge" sourceLinked="1"/>
        <c:majorTickMark val="none"/>
        <c:minorTickMark val="none"/>
        <c:tickLblPos val="none"/>
        <c:crossAx val="86404480"/>
        <c:crosses val="autoZero"/>
        <c:auto val="1"/>
        <c:lblOffset val="100"/>
        <c:baseTimeUnit val="years"/>
      </c:dateAx>
      <c:valAx>
        <c:axId val="864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115.24</c:v>
                </c:pt>
                <c:pt idx="1">
                  <c:v>126.01</c:v>
                </c:pt>
                <c:pt idx="2">
                  <c:v>128.35</c:v>
                </c:pt>
                <c:pt idx="3">
                  <c:v>125.81</c:v>
                </c:pt>
                <c:pt idx="4">
                  <c:v>112.48</c:v>
                </c:pt>
              </c:numCache>
            </c:numRef>
          </c:val>
          <c:extLst xmlns:c16r2="http://schemas.microsoft.com/office/drawing/2015/06/chart">
            <c:ext xmlns:c16="http://schemas.microsoft.com/office/drawing/2014/chart" uri="{C3380CC4-5D6E-409C-BE32-E72D297353CC}">
              <c16:uniqueId val="{00000000-86DF-477C-AD96-09CFD7E9DE88}"/>
            </c:ext>
          </c:extLst>
        </c:ser>
        <c:dLbls>
          <c:showLegendKey val="0"/>
          <c:showVal val="0"/>
          <c:showCatName val="0"/>
          <c:showSerName val="0"/>
          <c:showPercent val="0"/>
          <c:showBubbleSize val="0"/>
        </c:dLbls>
        <c:gapWidth val="150"/>
        <c:axId val="84627840"/>
        <c:axId val="850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86DF-477C-AD96-09CFD7E9DE88}"/>
            </c:ext>
          </c:extLst>
        </c:ser>
        <c:dLbls>
          <c:showLegendKey val="0"/>
          <c:showVal val="0"/>
          <c:showCatName val="0"/>
          <c:showSerName val="0"/>
          <c:showPercent val="0"/>
          <c:showBubbleSize val="0"/>
        </c:dLbls>
        <c:marker val="1"/>
        <c:smooth val="0"/>
        <c:axId val="84627840"/>
        <c:axId val="85000192"/>
      </c:lineChart>
      <c:dateAx>
        <c:axId val="84627840"/>
        <c:scaling>
          <c:orientation val="minMax"/>
        </c:scaling>
        <c:delete val="1"/>
        <c:axPos val="b"/>
        <c:numFmt formatCode="ge" sourceLinked="1"/>
        <c:majorTickMark val="none"/>
        <c:minorTickMark val="none"/>
        <c:tickLblPos val="none"/>
        <c:crossAx val="85000192"/>
        <c:crosses val="autoZero"/>
        <c:auto val="1"/>
        <c:lblOffset val="100"/>
        <c:baseTimeUnit val="years"/>
      </c:dateAx>
      <c:valAx>
        <c:axId val="8500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39.28</c:v>
                </c:pt>
                <c:pt idx="1">
                  <c:v>46.21</c:v>
                </c:pt>
                <c:pt idx="2">
                  <c:v>45.2</c:v>
                </c:pt>
                <c:pt idx="3">
                  <c:v>47.34</c:v>
                </c:pt>
                <c:pt idx="4">
                  <c:v>49.43</c:v>
                </c:pt>
              </c:numCache>
            </c:numRef>
          </c:val>
          <c:extLst xmlns:c16r2="http://schemas.microsoft.com/office/drawing/2015/06/chart">
            <c:ext xmlns:c16="http://schemas.microsoft.com/office/drawing/2014/chart" uri="{C3380CC4-5D6E-409C-BE32-E72D297353CC}">
              <c16:uniqueId val="{00000000-53F8-4014-8A9A-2D1625BC18D6}"/>
            </c:ext>
          </c:extLst>
        </c:ser>
        <c:dLbls>
          <c:showLegendKey val="0"/>
          <c:showVal val="0"/>
          <c:showCatName val="0"/>
          <c:showSerName val="0"/>
          <c:showPercent val="0"/>
          <c:showBubbleSize val="0"/>
        </c:dLbls>
        <c:gapWidth val="150"/>
        <c:axId val="85526400"/>
        <c:axId val="855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53F8-4014-8A9A-2D1625BC18D6}"/>
            </c:ext>
          </c:extLst>
        </c:ser>
        <c:dLbls>
          <c:showLegendKey val="0"/>
          <c:showVal val="0"/>
          <c:showCatName val="0"/>
          <c:showSerName val="0"/>
          <c:showPercent val="0"/>
          <c:showBubbleSize val="0"/>
        </c:dLbls>
        <c:marker val="1"/>
        <c:smooth val="0"/>
        <c:axId val="85526400"/>
        <c:axId val="85567360"/>
      </c:lineChart>
      <c:dateAx>
        <c:axId val="85526400"/>
        <c:scaling>
          <c:orientation val="minMax"/>
        </c:scaling>
        <c:delete val="1"/>
        <c:axPos val="b"/>
        <c:numFmt formatCode="ge" sourceLinked="1"/>
        <c:majorTickMark val="none"/>
        <c:minorTickMark val="none"/>
        <c:tickLblPos val="none"/>
        <c:crossAx val="85567360"/>
        <c:crosses val="autoZero"/>
        <c:auto val="1"/>
        <c:lblOffset val="100"/>
        <c:baseTimeUnit val="years"/>
      </c:dateAx>
      <c:valAx>
        <c:axId val="85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0.23</c:v>
                </c:pt>
                <c:pt idx="1">
                  <c:v>0.37</c:v>
                </c:pt>
                <c:pt idx="2">
                  <c:v>0.9</c:v>
                </c:pt>
                <c:pt idx="3">
                  <c:v>0.9</c:v>
                </c:pt>
                <c:pt idx="4">
                  <c:v>0.9</c:v>
                </c:pt>
              </c:numCache>
            </c:numRef>
          </c:val>
          <c:extLst xmlns:c16r2="http://schemas.microsoft.com/office/drawing/2015/06/chart">
            <c:ext xmlns:c16="http://schemas.microsoft.com/office/drawing/2014/chart" uri="{C3380CC4-5D6E-409C-BE32-E72D297353CC}">
              <c16:uniqueId val="{00000000-21EF-4B84-8D96-B3291D01B391}"/>
            </c:ext>
          </c:extLst>
        </c:ser>
        <c:dLbls>
          <c:showLegendKey val="0"/>
          <c:showVal val="0"/>
          <c:showCatName val="0"/>
          <c:showSerName val="0"/>
          <c:showPercent val="0"/>
          <c:showBubbleSize val="0"/>
        </c:dLbls>
        <c:gapWidth val="150"/>
        <c:axId val="87597824"/>
        <c:axId val="875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1EF-4B84-8D96-B3291D01B391}"/>
            </c:ext>
          </c:extLst>
        </c:ser>
        <c:dLbls>
          <c:showLegendKey val="0"/>
          <c:showVal val="0"/>
          <c:showCatName val="0"/>
          <c:showSerName val="0"/>
          <c:showPercent val="0"/>
          <c:showBubbleSize val="0"/>
        </c:dLbls>
        <c:marker val="1"/>
        <c:smooth val="0"/>
        <c:axId val="87597824"/>
        <c:axId val="87599744"/>
      </c:lineChart>
      <c:dateAx>
        <c:axId val="87597824"/>
        <c:scaling>
          <c:orientation val="minMax"/>
        </c:scaling>
        <c:delete val="1"/>
        <c:axPos val="b"/>
        <c:numFmt formatCode="ge" sourceLinked="1"/>
        <c:majorTickMark val="none"/>
        <c:minorTickMark val="none"/>
        <c:tickLblPos val="none"/>
        <c:crossAx val="87599744"/>
        <c:crosses val="autoZero"/>
        <c:auto val="1"/>
        <c:lblOffset val="100"/>
        <c:baseTimeUnit val="years"/>
      </c:dateAx>
      <c:valAx>
        <c:axId val="87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42.07</c:v>
                </c:pt>
                <c:pt idx="1">
                  <c:v>19.510000000000002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1D6-465F-80C2-9A63685DB911}"/>
            </c:ext>
          </c:extLst>
        </c:ser>
        <c:dLbls>
          <c:showLegendKey val="0"/>
          <c:showVal val="0"/>
          <c:showCatName val="0"/>
          <c:showSerName val="0"/>
          <c:showPercent val="0"/>
          <c:showBubbleSize val="0"/>
        </c:dLbls>
        <c:gapWidth val="150"/>
        <c:axId val="84364288"/>
        <c:axId val="844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21D6-465F-80C2-9A63685DB911}"/>
            </c:ext>
          </c:extLst>
        </c:ser>
        <c:dLbls>
          <c:showLegendKey val="0"/>
          <c:showVal val="0"/>
          <c:showCatName val="0"/>
          <c:showSerName val="0"/>
          <c:showPercent val="0"/>
          <c:showBubbleSize val="0"/>
        </c:dLbls>
        <c:marker val="1"/>
        <c:smooth val="0"/>
        <c:axId val="84364288"/>
        <c:axId val="84432000"/>
      </c:lineChart>
      <c:dateAx>
        <c:axId val="84364288"/>
        <c:scaling>
          <c:orientation val="minMax"/>
        </c:scaling>
        <c:delete val="1"/>
        <c:axPos val="b"/>
        <c:numFmt formatCode="ge" sourceLinked="1"/>
        <c:majorTickMark val="none"/>
        <c:minorTickMark val="none"/>
        <c:tickLblPos val="none"/>
        <c:crossAx val="84432000"/>
        <c:crosses val="autoZero"/>
        <c:auto val="1"/>
        <c:lblOffset val="100"/>
        <c:baseTimeUnit val="years"/>
      </c:dateAx>
      <c:valAx>
        <c:axId val="8443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10337.790000000001</c:v>
                </c:pt>
                <c:pt idx="1">
                  <c:v>113.03</c:v>
                </c:pt>
                <c:pt idx="2">
                  <c:v>112.44</c:v>
                </c:pt>
                <c:pt idx="3">
                  <c:v>159.75</c:v>
                </c:pt>
                <c:pt idx="4">
                  <c:v>156.19</c:v>
                </c:pt>
              </c:numCache>
            </c:numRef>
          </c:val>
          <c:extLst xmlns:c16r2="http://schemas.microsoft.com/office/drawing/2015/06/chart">
            <c:ext xmlns:c16="http://schemas.microsoft.com/office/drawing/2014/chart" uri="{C3380CC4-5D6E-409C-BE32-E72D297353CC}">
              <c16:uniqueId val="{00000000-3333-4A0A-A231-5693C8AAC4D6}"/>
            </c:ext>
          </c:extLst>
        </c:ser>
        <c:dLbls>
          <c:showLegendKey val="0"/>
          <c:showVal val="0"/>
          <c:showCatName val="0"/>
          <c:showSerName val="0"/>
          <c:showPercent val="0"/>
          <c:showBubbleSize val="0"/>
        </c:dLbls>
        <c:gapWidth val="150"/>
        <c:axId val="84675968"/>
        <c:axId val="847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3333-4A0A-A231-5693C8AAC4D6}"/>
            </c:ext>
          </c:extLst>
        </c:ser>
        <c:dLbls>
          <c:showLegendKey val="0"/>
          <c:showVal val="0"/>
          <c:showCatName val="0"/>
          <c:showSerName val="0"/>
          <c:showPercent val="0"/>
          <c:showBubbleSize val="0"/>
        </c:dLbls>
        <c:marker val="1"/>
        <c:smooth val="0"/>
        <c:axId val="84675968"/>
        <c:axId val="84710912"/>
      </c:lineChart>
      <c:dateAx>
        <c:axId val="84675968"/>
        <c:scaling>
          <c:orientation val="minMax"/>
        </c:scaling>
        <c:delete val="1"/>
        <c:axPos val="b"/>
        <c:numFmt formatCode="ge" sourceLinked="1"/>
        <c:majorTickMark val="none"/>
        <c:minorTickMark val="none"/>
        <c:tickLblPos val="none"/>
        <c:crossAx val="84710912"/>
        <c:crosses val="autoZero"/>
        <c:auto val="1"/>
        <c:lblOffset val="100"/>
        <c:baseTimeUnit val="years"/>
      </c:dateAx>
      <c:valAx>
        <c:axId val="8471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712.82</c:v>
                </c:pt>
                <c:pt idx="1">
                  <c:v>689.92</c:v>
                </c:pt>
                <c:pt idx="2">
                  <c:v>810.55</c:v>
                </c:pt>
                <c:pt idx="3">
                  <c:v>771.61</c:v>
                </c:pt>
                <c:pt idx="4">
                  <c:v>744.86</c:v>
                </c:pt>
              </c:numCache>
            </c:numRef>
          </c:val>
          <c:extLst xmlns:c16r2="http://schemas.microsoft.com/office/drawing/2015/06/chart">
            <c:ext xmlns:c16="http://schemas.microsoft.com/office/drawing/2014/chart" uri="{C3380CC4-5D6E-409C-BE32-E72D297353CC}">
              <c16:uniqueId val="{00000000-00F4-44D1-A210-01E40F6F2E17}"/>
            </c:ext>
          </c:extLst>
        </c:ser>
        <c:dLbls>
          <c:showLegendKey val="0"/>
          <c:showVal val="0"/>
          <c:showCatName val="0"/>
          <c:showSerName val="0"/>
          <c:showPercent val="0"/>
          <c:showBubbleSize val="0"/>
        </c:dLbls>
        <c:gapWidth val="150"/>
        <c:axId val="84926464"/>
        <c:axId val="849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00F4-44D1-A210-01E40F6F2E17}"/>
            </c:ext>
          </c:extLst>
        </c:ser>
        <c:dLbls>
          <c:showLegendKey val="0"/>
          <c:showVal val="0"/>
          <c:showCatName val="0"/>
          <c:showSerName val="0"/>
          <c:showPercent val="0"/>
          <c:showBubbleSize val="0"/>
        </c:dLbls>
        <c:marker val="1"/>
        <c:smooth val="0"/>
        <c:axId val="84926464"/>
        <c:axId val="84928384"/>
      </c:lineChart>
      <c:dateAx>
        <c:axId val="84926464"/>
        <c:scaling>
          <c:orientation val="minMax"/>
        </c:scaling>
        <c:delete val="1"/>
        <c:axPos val="b"/>
        <c:numFmt formatCode="ge" sourceLinked="1"/>
        <c:majorTickMark val="none"/>
        <c:minorTickMark val="none"/>
        <c:tickLblPos val="none"/>
        <c:crossAx val="84928384"/>
        <c:crosses val="autoZero"/>
        <c:auto val="1"/>
        <c:lblOffset val="100"/>
        <c:baseTimeUnit val="years"/>
      </c:dateAx>
      <c:valAx>
        <c:axId val="8492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107.79</c:v>
                </c:pt>
                <c:pt idx="1">
                  <c:v>122.17</c:v>
                </c:pt>
                <c:pt idx="2">
                  <c:v>126.7</c:v>
                </c:pt>
                <c:pt idx="3">
                  <c:v>112.73</c:v>
                </c:pt>
                <c:pt idx="4">
                  <c:v>109.35</c:v>
                </c:pt>
              </c:numCache>
            </c:numRef>
          </c:val>
          <c:extLst xmlns:c16r2="http://schemas.microsoft.com/office/drawing/2015/06/chart">
            <c:ext xmlns:c16="http://schemas.microsoft.com/office/drawing/2014/chart" uri="{C3380CC4-5D6E-409C-BE32-E72D297353CC}">
              <c16:uniqueId val="{00000000-1D29-41D0-B6A3-A68EAA0A97E9}"/>
            </c:ext>
          </c:extLst>
        </c:ser>
        <c:dLbls>
          <c:showLegendKey val="0"/>
          <c:showVal val="0"/>
          <c:showCatName val="0"/>
          <c:showSerName val="0"/>
          <c:showPercent val="0"/>
          <c:showBubbleSize val="0"/>
        </c:dLbls>
        <c:gapWidth val="150"/>
        <c:axId val="84959616"/>
        <c:axId val="849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1D29-41D0-B6A3-A68EAA0A97E9}"/>
            </c:ext>
          </c:extLst>
        </c:ser>
        <c:dLbls>
          <c:showLegendKey val="0"/>
          <c:showVal val="0"/>
          <c:showCatName val="0"/>
          <c:showSerName val="0"/>
          <c:showPercent val="0"/>
          <c:showBubbleSize val="0"/>
        </c:dLbls>
        <c:marker val="1"/>
        <c:smooth val="0"/>
        <c:axId val="84959616"/>
        <c:axId val="84961536"/>
      </c:lineChart>
      <c:dateAx>
        <c:axId val="84959616"/>
        <c:scaling>
          <c:orientation val="minMax"/>
        </c:scaling>
        <c:delete val="1"/>
        <c:axPos val="b"/>
        <c:numFmt formatCode="ge" sourceLinked="1"/>
        <c:majorTickMark val="none"/>
        <c:minorTickMark val="none"/>
        <c:tickLblPos val="none"/>
        <c:crossAx val="84961536"/>
        <c:crosses val="autoZero"/>
        <c:auto val="1"/>
        <c:lblOffset val="100"/>
        <c:baseTimeUnit val="years"/>
      </c:dateAx>
      <c:valAx>
        <c:axId val="849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291.66000000000003</c:v>
                </c:pt>
                <c:pt idx="1">
                  <c:v>258.60000000000002</c:v>
                </c:pt>
                <c:pt idx="2">
                  <c:v>253.85</c:v>
                </c:pt>
                <c:pt idx="3">
                  <c:v>285.32</c:v>
                </c:pt>
                <c:pt idx="4">
                  <c:v>290.14999999999998</c:v>
                </c:pt>
              </c:numCache>
            </c:numRef>
          </c:val>
          <c:extLst xmlns:c16r2="http://schemas.microsoft.com/office/drawing/2015/06/chart">
            <c:ext xmlns:c16="http://schemas.microsoft.com/office/drawing/2014/chart" uri="{C3380CC4-5D6E-409C-BE32-E72D297353CC}">
              <c16:uniqueId val="{00000000-A565-4727-B7CA-768C1B4464F3}"/>
            </c:ext>
          </c:extLst>
        </c:ser>
        <c:dLbls>
          <c:showLegendKey val="0"/>
          <c:showVal val="0"/>
          <c:showCatName val="0"/>
          <c:showSerName val="0"/>
          <c:showPercent val="0"/>
          <c:showBubbleSize val="0"/>
        </c:dLbls>
        <c:gapWidth val="150"/>
        <c:axId val="85066496"/>
        <c:axId val="850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A565-4727-B7CA-768C1B4464F3}"/>
            </c:ext>
          </c:extLst>
        </c:ser>
        <c:dLbls>
          <c:showLegendKey val="0"/>
          <c:showVal val="0"/>
          <c:showCatName val="0"/>
          <c:showSerName val="0"/>
          <c:showPercent val="0"/>
          <c:showBubbleSize val="0"/>
        </c:dLbls>
        <c:marker val="1"/>
        <c:smooth val="0"/>
        <c:axId val="85066496"/>
        <c:axId val="85068416"/>
      </c:lineChart>
      <c:dateAx>
        <c:axId val="85066496"/>
        <c:scaling>
          <c:orientation val="minMax"/>
        </c:scaling>
        <c:delete val="1"/>
        <c:axPos val="b"/>
        <c:numFmt formatCode="ge" sourceLinked="1"/>
        <c:majorTickMark val="none"/>
        <c:minorTickMark val="none"/>
        <c:tickLblPos val="none"/>
        <c:crossAx val="85068416"/>
        <c:crosses val="autoZero"/>
        <c:auto val="1"/>
        <c:lblOffset val="100"/>
        <c:baseTimeUnit val="years"/>
      </c:dateAx>
      <c:valAx>
        <c:axId val="850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中泊町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11406</v>
      </c>
      <c r="AM8" s="70"/>
      <c r="AN8" s="70"/>
      <c r="AO8" s="70"/>
      <c r="AP8" s="70"/>
      <c r="AQ8" s="70"/>
      <c r="AR8" s="70"/>
      <c r="AS8" s="70"/>
      <c r="AT8" s="66">
        <f>データ!$S$6</f>
        <v>216.34</v>
      </c>
      <c r="AU8" s="67"/>
      <c r="AV8" s="67"/>
      <c r="AW8" s="67"/>
      <c r="AX8" s="67"/>
      <c r="AY8" s="67"/>
      <c r="AZ8" s="67"/>
      <c r="BA8" s="67"/>
      <c r="BB8" s="69">
        <f>データ!$T$6</f>
        <v>52.72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48.52</v>
      </c>
      <c r="J10" s="67"/>
      <c r="K10" s="67"/>
      <c r="L10" s="67"/>
      <c r="M10" s="67"/>
      <c r="N10" s="67"/>
      <c r="O10" s="68"/>
      <c r="P10" s="69">
        <f>データ!$P$6</f>
        <v>98.8</v>
      </c>
      <c r="Q10" s="69"/>
      <c r="R10" s="69"/>
      <c r="S10" s="69"/>
      <c r="T10" s="69"/>
      <c r="U10" s="69"/>
      <c r="V10" s="69"/>
      <c r="W10" s="70">
        <f>データ!$Q$6</f>
        <v>5907</v>
      </c>
      <c r="X10" s="70"/>
      <c r="Y10" s="70"/>
      <c r="Z10" s="70"/>
      <c r="AA10" s="70"/>
      <c r="AB10" s="70"/>
      <c r="AC10" s="70"/>
      <c r="AD10" s="2"/>
      <c r="AE10" s="2"/>
      <c r="AF10" s="2"/>
      <c r="AG10" s="2"/>
      <c r="AH10" s="4"/>
      <c r="AI10" s="4"/>
      <c r="AJ10" s="4"/>
      <c r="AK10" s="4"/>
      <c r="AL10" s="70">
        <f>データ!$U$6</f>
        <v>11166</v>
      </c>
      <c r="AM10" s="70"/>
      <c r="AN10" s="70"/>
      <c r="AO10" s="70"/>
      <c r="AP10" s="70"/>
      <c r="AQ10" s="70"/>
      <c r="AR10" s="70"/>
      <c r="AS10" s="70"/>
      <c r="AT10" s="66">
        <f>データ!$V$6</f>
        <v>68.5</v>
      </c>
      <c r="AU10" s="67"/>
      <c r="AV10" s="67"/>
      <c r="AW10" s="67"/>
      <c r="AX10" s="67"/>
      <c r="AY10" s="67"/>
      <c r="AZ10" s="67"/>
      <c r="BA10" s="67"/>
      <c r="BB10" s="69">
        <f>データ!$W$6</f>
        <v>163.01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BFvAIcBHK1RxpOL2sqObDvQ0t2OpWCUHI0myIw1/qeRUbCvm80qQ2vWjkQGKjK1JfwfiIXwqcZNHzs8g2GmrA==" saltValue="PHBzWuJMqRfUwjmyYIn6x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23876</v>
      </c>
      <c r="D6" s="33">
        <f t="shared" si="3"/>
        <v>46</v>
      </c>
      <c r="E6" s="33">
        <f t="shared" si="3"/>
        <v>1</v>
      </c>
      <c r="F6" s="33">
        <f t="shared" si="3"/>
        <v>0</v>
      </c>
      <c r="G6" s="33">
        <f t="shared" si="3"/>
        <v>1</v>
      </c>
      <c r="H6" s="33" t="str">
        <f t="shared" si="3"/>
        <v>青森県　中泊町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48.52</v>
      </c>
      <c r="P6" s="34">
        <f t="shared" si="3"/>
        <v>98.8</v>
      </c>
      <c r="Q6" s="34">
        <f t="shared" si="3"/>
        <v>5907</v>
      </c>
      <c r="R6" s="34">
        <f t="shared" si="3"/>
        <v>11406</v>
      </c>
      <c r="S6" s="34">
        <f t="shared" si="3"/>
        <v>216.34</v>
      </c>
      <c r="T6" s="34">
        <f t="shared" si="3"/>
        <v>52.72</v>
      </c>
      <c r="U6" s="34">
        <f t="shared" si="3"/>
        <v>11166</v>
      </c>
      <c r="V6" s="34">
        <f t="shared" si="3"/>
        <v>68.5</v>
      </c>
      <c r="W6" s="34">
        <f t="shared" si="3"/>
        <v>163.01</v>
      </c>
      <c r="X6" s="35">
        <f>IF(X7="",NA(),X7)</f>
        <v>115.24</v>
      </c>
      <c r="Y6" s="35">
        <f t="shared" ref="Y6:AG6" si="4">IF(Y7="",NA(),Y7)</f>
        <v>126.01</v>
      </c>
      <c r="Z6" s="35">
        <f t="shared" si="4"/>
        <v>128.35</v>
      </c>
      <c r="AA6" s="35">
        <f t="shared" si="4"/>
        <v>125.81</v>
      </c>
      <c r="AB6" s="35">
        <f t="shared" si="4"/>
        <v>112.48</v>
      </c>
      <c r="AC6" s="35">
        <f t="shared" si="4"/>
        <v>107.95</v>
      </c>
      <c r="AD6" s="35">
        <f t="shared" si="4"/>
        <v>109.49</v>
      </c>
      <c r="AE6" s="35">
        <f t="shared" si="4"/>
        <v>111.06</v>
      </c>
      <c r="AF6" s="35">
        <f t="shared" si="4"/>
        <v>111.34</v>
      </c>
      <c r="AG6" s="35">
        <f t="shared" si="4"/>
        <v>110.02</v>
      </c>
      <c r="AH6" s="34" t="str">
        <f>IF(AH7="","",IF(AH7="-","【-】","【"&amp;SUBSTITUTE(TEXT(AH7,"#,##0.00"),"-","△")&amp;"】"))</f>
        <v>【113.39】</v>
      </c>
      <c r="AI6" s="35">
        <f>IF(AI7="",NA(),AI7)</f>
        <v>42.07</v>
      </c>
      <c r="AJ6" s="35">
        <f t="shared" ref="AJ6:AR6" si="5">IF(AJ7="",NA(),AJ7)</f>
        <v>19.510000000000002</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10337.790000000001</v>
      </c>
      <c r="AU6" s="35">
        <f t="shared" ref="AU6:BC6" si="6">IF(AU7="",NA(),AU7)</f>
        <v>113.03</v>
      </c>
      <c r="AV6" s="35">
        <f t="shared" si="6"/>
        <v>112.44</v>
      </c>
      <c r="AW6" s="35">
        <f t="shared" si="6"/>
        <v>159.75</v>
      </c>
      <c r="AX6" s="35">
        <f t="shared" si="6"/>
        <v>156.19</v>
      </c>
      <c r="AY6" s="35">
        <f t="shared" si="6"/>
        <v>1081.23</v>
      </c>
      <c r="AZ6" s="35">
        <f t="shared" si="6"/>
        <v>406.37</v>
      </c>
      <c r="BA6" s="35">
        <f t="shared" si="6"/>
        <v>398.29</v>
      </c>
      <c r="BB6" s="35">
        <f t="shared" si="6"/>
        <v>388.67</v>
      </c>
      <c r="BC6" s="35">
        <f t="shared" si="6"/>
        <v>355.27</v>
      </c>
      <c r="BD6" s="34" t="str">
        <f>IF(BD7="","",IF(BD7="-","【-】","【"&amp;SUBSTITUTE(TEXT(BD7,"#,##0.00"),"-","△")&amp;"】"))</f>
        <v>【264.34】</v>
      </c>
      <c r="BE6" s="35">
        <f>IF(BE7="",NA(),BE7)</f>
        <v>712.82</v>
      </c>
      <c r="BF6" s="35">
        <f t="shared" ref="BF6:BN6" si="7">IF(BF7="",NA(),BF7)</f>
        <v>689.92</v>
      </c>
      <c r="BG6" s="35">
        <f t="shared" si="7"/>
        <v>810.55</v>
      </c>
      <c r="BH6" s="35">
        <f t="shared" si="7"/>
        <v>771.61</v>
      </c>
      <c r="BI6" s="35">
        <f t="shared" si="7"/>
        <v>744.86</v>
      </c>
      <c r="BJ6" s="35">
        <f t="shared" si="7"/>
        <v>443.13</v>
      </c>
      <c r="BK6" s="35">
        <f t="shared" si="7"/>
        <v>442.54</v>
      </c>
      <c r="BL6" s="35">
        <f t="shared" si="7"/>
        <v>431</v>
      </c>
      <c r="BM6" s="35">
        <f t="shared" si="7"/>
        <v>422.5</v>
      </c>
      <c r="BN6" s="35">
        <f t="shared" si="7"/>
        <v>458.27</v>
      </c>
      <c r="BO6" s="34" t="str">
        <f>IF(BO7="","",IF(BO7="-","【-】","【"&amp;SUBSTITUTE(TEXT(BO7,"#,##0.00"),"-","△")&amp;"】"))</f>
        <v>【274.27】</v>
      </c>
      <c r="BP6" s="35">
        <f>IF(BP7="",NA(),BP7)</f>
        <v>107.79</v>
      </c>
      <c r="BQ6" s="35">
        <f t="shared" ref="BQ6:BY6" si="8">IF(BQ7="",NA(),BQ7)</f>
        <v>122.17</v>
      </c>
      <c r="BR6" s="35">
        <f t="shared" si="8"/>
        <v>126.7</v>
      </c>
      <c r="BS6" s="35">
        <f t="shared" si="8"/>
        <v>112.73</v>
      </c>
      <c r="BT6" s="35">
        <f t="shared" si="8"/>
        <v>109.35</v>
      </c>
      <c r="BU6" s="35">
        <f t="shared" si="8"/>
        <v>95.4</v>
      </c>
      <c r="BV6" s="35">
        <f t="shared" si="8"/>
        <v>98.6</v>
      </c>
      <c r="BW6" s="35">
        <f t="shared" si="8"/>
        <v>100.82</v>
      </c>
      <c r="BX6" s="35">
        <f t="shared" si="8"/>
        <v>101.64</v>
      </c>
      <c r="BY6" s="35">
        <f t="shared" si="8"/>
        <v>96.77</v>
      </c>
      <c r="BZ6" s="34" t="str">
        <f>IF(BZ7="","",IF(BZ7="-","【-】","【"&amp;SUBSTITUTE(TEXT(BZ7,"#,##0.00"),"-","△")&amp;"】"))</f>
        <v>【104.36】</v>
      </c>
      <c r="CA6" s="35">
        <f>IF(CA7="",NA(),CA7)</f>
        <v>291.66000000000003</v>
      </c>
      <c r="CB6" s="35">
        <f t="shared" ref="CB6:CJ6" si="9">IF(CB7="",NA(),CB7)</f>
        <v>258.60000000000002</v>
      </c>
      <c r="CC6" s="35">
        <f t="shared" si="9"/>
        <v>253.85</v>
      </c>
      <c r="CD6" s="35">
        <f t="shared" si="9"/>
        <v>285.32</v>
      </c>
      <c r="CE6" s="35">
        <f t="shared" si="9"/>
        <v>290.14999999999998</v>
      </c>
      <c r="CF6" s="35">
        <f t="shared" si="9"/>
        <v>186.15</v>
      </c>
      <c r="CG6" s="35">
        <f t="shared" si="9"/>
        <v>181.67</v>
      </c>
      <c r="CH6" s="35">
        <f t="shared" si="9"/>
        <v>179.55</v>
      </c>
      <c r="CI6" s="35">
        <f t="shared" si="9"/>
        <v>179.16</v>
      </c>
      <c r="CJ6" s="35">
        <f t="shared" si="9"/>
        <v>187.18</v>
      </c>
      <c r="CK6" s="34" t="str">
        <f>IF(CK7="","",IF(CK7="-","【-】","【"&amp;SUBSTITUTE(TEXT(CK7,"#,##0.00"),"-","△")&amp;"】"))</f>
        <v>【165.71】</v>
      </c>
      <c r="CL6" s="35">
        <f>IF(CL7="",NA(),CL7)</f>
        <v>35.700000000000003</v>
      </c>
      <c r="CM6" s="35">
        <f t="shared" ref="CM6:CU6" si="10">IF(CM7="",NA(),CM7)</f>
        <v>34.270000000000003</v>
      </c>
      <c r="CN6" s="35">
        <f t="shared" si="10"/>
        <v>33.39</v>
      </c>
      <c r="CO6" s="35">
        <f t="shared" si="10"/>
        <v>33.08</v>
      </c>
      <c r="CP6" s="35">
        <f t="shared" si="10"/>
        <v>32.56</v>
      </c>
      <c r="CQ6" s="35">
        <f t="shared" si="10"/>
        <v>54.47</v>
      </c>
      <c r="CR6" s="35">
        <f t="shared" si="10"/>
        <v>53.61</v>
      </c>
      <c r="CS6" s="35">
        <f t="shared" si="10"/>
        <v>53.52</v>
      </c>
      <c r="CT6" s="35">
        <f t="shared" si="10"/>
        <v>54.24</v>
      </c>
      <c r="CU6" s="35">
        <f t="shared" si="10"/>
        <v>55.88</v>
      </c>
      <c r="CV6" s="34" t="str">
        <f>IF(CV7="","",IF(CV7="-","【-】","【"&amp;SUBSTITUTE(TEXT(CV7,"#,##0.00"),"-","△")&amp;"】"))</f>
        <v>【60.41】</v>
      </c>
      <c r="CW6" s="35">
        <f>IF(CW7="",NA(),CW7)</f>
        <v>91.68</v>
      </c>
      <c r="CX6" s="35">
        <f t="shared" ref="CX6:DF6" si="11">IF(CX7="",NA(),CX7)</f>
        <v>91.8</v>
      </c>
      <c r="CY6" s="35">
        <f t="shared" si="11"/>
        <v>91.8</v>
      </c>
      <c r="CZ6" s="35">
        <f t="shared" si="11"/>
        <v>91.82</v>
      </c>
      <c r="DA6" s="35">
        <f t="shared" si="11"/>
        <v>91.8</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39.28</v>
      </c>
      <c r="DI6" s="35">
        <f t="shared" ref="DI6:DQ6" si="12">IF(DI7="",NA(),DI7)</f>
        <v>46.21</v>
      </c>
      <c r="DJ6" s="35">
        <f t="shared" si="12"/>
        <v>45.2</v>
      </c>
      <c r="DK6" s="35">
        <f t="shared" si="12"/>
        <v>47.34</v>
      </c>
      <c r="DL6" s="35">
        <f t="shared" si="12"/>
        <v>49.43</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0.23</v>
      </c>
      <c r="DT6" s="35">
        <f t="shared" ref="DT6:EB6" si="13">IF(DT7="",NA(),DT7)</f>
        <v>0.37</v>
      </c>
      <c r="DU6" s="35">
        <f t="shared" si="13"/>
        <v>0.9</v>
      </c>
      <c r="DV6" s="35">
        <f t="shared" si="13"/>
        <v>0.9</v>
      </c>
      <c r="DW6" s="35">
        <f t="shared" si="13"/>
        <v>0.9</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5">
        <f t="shared" ref="EE6:EM6" si="14">IF(EE7="",NA(),EE7)</f>
        <v>0.13</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23876</v>
      </c>
      <c r="D7" s="37">
        <v>46</v>
      </c>
      <c r="E7" s="37">
        <v>1</v>
      </c>
      <c r="F7" s="37">
        <v>0</v>
      </c>
      <c r="G7" s="37">
        <v>1</v>
      </c>
      <c r="H7" s="37" t="s">
        <v>105</v>
      </c>
      <c r="I7" s="37" t="s">
        <v>106</v>
      </c>
      <c r="J7" s="37" t="s">
        <v>107</v>
      </c>
      <c r="K7" s="37" t="s">
        <v>108</v>
      </c>
      <c r="L7" s="37" t="s">
        <v>109</v>
      </c>
      <c r="M7" s="37" t="s">
        <v>110</v>
      </c>
      <c r="N7" s="38" t="s">
        <v>111</v>
      </c>
      <c r="O7" s="38">
        <v>48.52</v>
      </c>
      <c r="P7" s="38">
        <v>98.8</v>
      </c>
      <c r="Q7" s="38">
        <v>5907</v>
      </c>
      <c r="R7" s="38">
        <v>11406</v>
      </c>
      <c r="S7" s="38">
        <v>216.34</v>
      </c>
      <c r="T7" s="38">
        <v>52.72</v>
      </c>
      <c r="U7" s="38">
        <v>11166</v>
      </c>
      <c r="V7" s="38">
        <v>68.5</v>
      </c>
      <c r="W7" s="38">
        <v>163.01</v>
      </c>
      <c r="X7" s="38">
        <v>115.24</v>
      </c>
      <c r="Y7" s="38">
        <v>126.01</v>
      </c>
      <c r="Z7" s="38">
        <v>128.35</v>
      </c>
      <c r="AA7" s="38">
        <v>125.81</v>
      </c>
      <c r="AB7" s="38">
        <v>112.48</v>
      </c>
      <c r="AC7" s="38">
        <v>107.95</v>
      </c>
      <c r="AD7" s="38">
        <v>109.49</v>
      </c>
      <c r="AE7" s="38">
        <v>111.06</v>
      </c>
      <c r="AF7" s="38">
        <v>111.34</v>
      </c>
      <c r="AG7" s="38">
        <v>110.02</v>
      </c>
      <c r="AH7" s="38">
        <v>113.39</v>
      </c>
      <c r="AI7" s="38">
        <v>42.07</v>
      </c>
      <c r="AJ7" s="38">
        <v>19.510000000000002</v>
      </c>
      <c r="AK7" s="38">
        <v>0</v>
      </c>
      <c r="AL7" s="38">
        <v>0</v>
      </c>
      <c r="AM7" s="38">
        <v>0</v>
      </c>
      <c r="AN7" s="38">
        <v>13.47</v>
      </c>
      <c r="AO7" s="38">
        <v>9.49</v>
      </c>
      <c r="AP7" s="38">
        <v>9.35</v>
      </c>
      <c r="AQ7" s="38">
        <v>10.130000000000001</v>
      </c>
      <c r="AR7" s="38">
        <v>7.31</v>
      </c>
      <c r="AS7" s="38">
        <v>0.85</v>
      </c>
      <c r="AT7" s="38">
        <v>10337.790000000001</v>
      </c>
      <c r="AU7" s="38">
        <v>113.03</v>
      </c>
      <c r="AV7" s="38">
        <v>112.44</v>
      </c>
      <c r="AW7" s="38">
        <v>159.75</v>
      </c>
      <c r="AX7" s="38">
        <v>156.19</v>
      </c>
      <c r="AY7" s="38">
        <v>1081.23</v>
      </c>
      <c r="AZ7" s="38">
        <v>406.37</v>
      </c>
      <c r="BA7" s="38">
        <v>398.29</v>
      </c>
      <c r="BB7" s="38">
        <v>388.67</v>
      </c>
      <c r="BC7" s="38">
        <v>355.27</v>
      </c>
      <c r="BD7" s="38">
        <v>264.33999999999997</v>
      </c>
      <c r="BE7" s="38">
        <v>712.82</v>
      </c>
      <c r="BF7" s="38">
        <v>689.92</v>
      </c>
      <c r="BG7" s="38">
        <v>810.55</v>
      </c>
      <c r="BH7" s="38">
        <v>771.61</v>
      </c>
      <c r="BI7" s="38">
        <v>744.86</v>
      </c>
      <c r="BJ7" s="38">
        <v>443.13</v>
      </c>
      <c r="BK7" s="38">
        <v>442.54</v>
      </c>
      <c r="BL7" s="38">
        <v>431</v>
      </c>
      <c r="BM7" s="38">
        <v>422.5</v>
      </c>
      <c r="BN7" s="38">
        <v>458.27</v>
      </c>
      <c r="BO7" s="38">
        <v>274.27</v>
      </c>
      <c r="BP7" s="38">
        <v>107.79</v>
      </c>
      <c r="BQ7" s="38">
        <v>122.17</v>
      </c>
      <c r="BR7" s="38">
        <v>126.7</v>
      </c>
      <c r="BS7" s="38">
        <v>112.73</v>
      </c>
      <c r="BT7" s="38">
        <v>109.35</v>
      </c>
      <c r="BU7" s="38">
        <v>95.4</v>
      </c>
      <c r="BV7" s="38">
        <v>98.6</v>
      </c>
      <c r="BW7" s="38">
        <v>100.82</v>
      </c>
      <c r="BX7" s="38">
        <v>101.64</v>
      </c>
      <c r="BY7" s="38">
        <v>96.77</v>
      </c>
      <c r="BZ7" s="38">
        <v>104.36</v>
      </c>
      <c r="CA7" s="38">
        <v>291.66000000000003</v>
      </c>
      <c r="CB7" s="38">
        <v>258.60000000000002</v>
      </c>
      <c r="CC7" s="38">
        <v>253.85</v>
      </c>
      <c r="CD7" s="38">
        <v>285.32</v>
      </c>
      <c r="CE7" s="38">
        <v>290.14999999999998</v>
      </c>
      <c r="CF7" s="38">
        <v>186.15</v>
      </c>
      <c r="CG7" s="38">
        <v>181.67</v>
      </c>
      <c r="CH7" s="38">
        <v>179.55</v>
      </c>
      <c r="CI7" s="38">
        <v>179.16</v>
      </c>
      <c r="CJ7" s="38">
        <v>187.18</v>
      </c>
      <c r="CK7" s="38">
        <v>165.71</v>
      </c>
      <c r="CL7" s="38">
        <v>35.700000000000003</v>
      </c>
      <c r="CM7" s="38">
        <v>34.270000000000003</v>
      </c>
      <c r="CN7" s="38">
        <v>33.39</v>
      </c>
      <c r="CO7" s="38">
        <v>33.08</v>
      </c>
      <c r="CP7" s="38">
        <v>32.56</v>
      </c>
      <c r="CQ7" s="38">
        <v>54.47</v>
      </c>
      <c r="CR7" s="38">
        <v>53.61</v>
      </c>
      <c r="CS7" s="38">
        <v>53.52</v>
      </c>
      <c r="CT7" s="38">
        <v>54.24</v>
      </c>
      <c r="CU7" s="38">
        <v>55.88</v>
      </c>
      <c r="CV7" s="38">
        <v>60.41</v>
      </c>
      <c r="CW7" s="38">
        <v>91.68</v>
      </c>
      <c r="CX7" s="38">
        <v>91.8</v>
      </c>
      <c r="CY7" s="38">
        <v>91.8</v>
      </c>
      <c r="CZ7" s="38">
        <v>91.82</v>
      </c>
      <c r="DA7" s="38">
        <v>91.8</v>
      </c>
      <c r="DB7" s="38">
        <v>81.459999999999994</v>
      </c>
      <c r="DC7" s="38">
        <v>81.31</v>
      </c>
      <c r="DD7" s="38">
        <v>81.459999999999994</v>
      </c>
      <c r="DE7" s="38">
        <v>81.680000000000007</v>
      </c>
      <c r="DF7" s="38">
        <v>80.989999999999995</v>
      </c>
      <c r="DG7" s="38">
        <v>89.93</v>
      </c>
      <c r="DH7" s="38">
        <v>39.28</v>
      </c>
      <c r="DI7" s="38">
        <v>46.21</v>
      </c>
      <c r="DJ7" s="38">
        <v>45.2</v>
      </c>
      <c r="DK7" s="38">
        <v>47.34</v>
      </c>
      <c r="DL7" s="38">
        <v>49.43</v>
      </c>
      <c r="DM7" s="38">
        <v>38.520000000000003</v>
      </c>
      <c r="DN7" s="38">
        <v>46.67</v>
      </c>
      <c r="DO7" s="38">
        <v>47.7</v>
      </c>
      <c r="DP7" s="38">
        <v>48.14</v>
      </c>
      <c r="DQ7" s="38">
        <v>46.61</v>
      </c>
      <c r="DR7" s="38">
        <v>48.12</v>
      </c>
      <c r="DS7" s="38">
        <v>0.23</v>
      </c>
      <c r="DT7" s="38">
        <v>0.37</v>
      </c>
      <c r="DU7" s="38">
        <v>0.9</v>
      </c>
      <c r="DV7" s="38">
        <v>0.9</v>
      </c>
      <c r="DW7" s="38">
        <v>0.9</v>
      </c>
      <c r="DX7" s="38">
        <v>9.43</v>
      </c>
      <c r="DY7" s="38">
        <v>10.029999999999999</v>
      </c>
      <c r="DZ7" s="38">
        <v>7.26</v>
      </c>
      <c r="EA7" s="38">
        <v>11.13</v>
      </c>
      <c r="EB7" s="38">
        <v>10.84</v>
      </c>
      <c r="EC7" s="38">
        <v>15.89</v>
      </c>
      <c r="ED7" s="38">
        <v>0</v>
      </c>
      <c r="EE7" s="38">
        <v>0.13</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2019-01-28T05:38:00Z</cp:lastPrinted>
  <dcterms:created xsi:type="dcterms:W3CDTF">2018-12-03T08:25:43Z</dcterms:created>
  <dcterms:modified xsi:type="dcterms:W3CDTF">2019-01-28T05:48:05Z</dcterms:modified>
  <cp:category/>
</cp:coreProperties>
</file>