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ySWl7IPfWB6xOr7jQ14gIY9gLY5wvxpv/e2sDt5Nm5G94qPQtQsbtCvbdVfK8nkca6ko6+vporb6UQw7Q4H7qw==" workbookSaltValue="0yxq/9croZeZHa7tCopZwQ==" workbookSpinCount="100000" lockStructure="1"/>
  <bookViews>
    <workbookView xWindow="13350" yWindow="0" windowWidth="7335" windowHeight="98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<sst xmlns="http://schemas.openxmlformats.org/spreadsheetml/2006/main" count="240" uniqueCount="126">
  <si>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</si>
  <si>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</si>
  <si>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</si>
  <si>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</si>
  <si>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</si>
  <si>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</si>
  <si>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</si>
  <si>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</si>
  <si>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</si>
  <si>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</si>
  <si>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</si>
  <si>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</si>
  <si>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</si>
  <si>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</si>
  <si>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</si>
  <si>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</si>
  <si>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</si>
  <si>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</si>
  <si>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</si>
  <si>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</si>
  <si>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</si>
  <si>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</si>
  <si>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</si>
  <si>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</si>
  <si>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</si>
  <si>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</si>
  <si>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</si>
  <si>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</si>
  <si>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</si>
  <si>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</si>
  <si>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</si>
  <si>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</si>
  <si>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</si>
  <si>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</si>
  <si>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</si>
  <si>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</si>
  <si>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</si>
  <si>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</si>
  <si>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</si>
  <si>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</si>
  <si>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</si>
  <si>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</si>
  <si>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</si>
  <si>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</si>
  <si>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</si>
  <si>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</si>
  <si>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</si>
  <si>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</si>
  <si>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</si>
  <si>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</si>
  <si>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</si>
  <si>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</si>
  <si>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</si>
  <si>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</si>
  <si>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</si>
  <si>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</si>
  <si>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</si>
  <si>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</si>
  <si>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</si>
  <si>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</si>
  <si>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</si>
  <si>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</si>
  <si>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</si>
  <si>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</si>
  <si>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</si>
  <si>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</si>
  <si>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</si>
  <si>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</si>
  <si>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</si>
  <si>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</si>
  <si>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</si>
  <si>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</si>
  <si>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</si>
  <si>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</si>
  <si>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</si>
  <si>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</si>
  <si>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</si>
  <si>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</si>
  <si>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</si>
  <si>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</si>
  <si>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</si>
  <si>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</si>
  <si>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</si>
  <si>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</si>
  <si>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</si>
  <si>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</si>
  <si>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</si>
  <si>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</si>
  <si>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</si>
  <si>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</si>
  <si>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</si>
  <si>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</si>
  <si>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</si>
  <si>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</si>
  <si>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</si>
  <si>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</si>
  <si>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</si>
  <si>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</si>
  <si>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</si>
  <si>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</si>
  <si>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</si>
  <si>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</si>
  <si>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</si>
  <si>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</si>
  <si>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</si>
  <si>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</si>
  <si>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</si>
  <si>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</si>
  <si>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</si>
  <si>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</si>
  <si>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</si>
  <si>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</si>
  <si>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</si>
  <si>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</si>
  <si>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</si>
  <si>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</si>
  <si>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</si>
  <si>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</si>
  <si>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</si>
  <si>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</si>
  <si>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</si>
  <si>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</si>
  <si>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</si>
  <si>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現施設は長寿命化対策に対応した管を使用しているが、併用となって来年度は全面供用開始後20年を経過することから老朽施設の補修、改良、更新が必要である。
　Ｈ２９年度から機能診断を実施し、最適整備計画を作成して計画的な老朽化対策をしていかなければいけない。</t>
    <rPh sb="32" eb="35">
      <t>ライネンド</t>
    </rPh>
    <rPh sb="36" eb="38">
      <t>ゼンメン</t>
    </rPh>
    <rPh sb="38" eb="40">
      <t>キョウヨウ</t>
    </rPh>
    <rPh sb="40" eb="43">
      <t>カイシゴ</t>
    </rPh>
    <rPh sb="55" eb="57">
      <t>ロウキュウ</t>
    </rPh>
    <rPh sb="57" eb="59">
      <t>シセツ</t>
    </rPh>
    <rPh sb="60" eb="62">
      <t>ホシュウ</t>
    </rPh>
    <rPh sb="63" eb="65">
      <t>カイリョウ</t>
    </rPh>
    <rPh sb="66" eb="68">
      <t>コウシン</t>
    </rPh>
    <rPh sb="69" eb="71">
      <t>ヒツヨウ</t>
    </rPh>
    <rPh sb="80" eb="81">
      <t>ネン</t>
    </rPh>
    <rPh sb="81" eb="82">
      <t>ド</t>
    </rPh>
    <rPh sb="84" eb="86">
      <t>キノウ</t>
    </rPh>
    <rPh sb="86" eb="88">
      <t>シンダン</t>
    </rPh>
    <rPh sb="89" eb="91">
      <t>ジッシ</t>
    </rPh>
    <rPh sb="93" eb="95">
      <t>サイテキ</t>
    </rPh>
    <rPh sb="95" eb="97">
      <t>セイビ</t>
    </rPh>
    <rPh sb="97" eb="99">
      <t>ケイカク</t>
    </rPh>
    <rPh sb="100" eb="102">
      <t>サクセイ</t>
    </rPh>
    <rPh sb="104" eb="107">
      <t>ケイカクテキ</t>
    </rPh>
    <rPh sb="108" eb="111">
      <t>ロウキュウカ</t>
    </rPh>
    <rPh sb="111" eb="113">
      <t>タイサク</t>
    </rPh>
    <phoneticPr fontId="4"/>
  </si>
  <si>
    <t xml:space="preserve">　平成29年度は昨年度と同様に収支は黒字となっている。しかし現状は一般会計からの繰入金で多くを賄っているため、まだまだ健全性のある経営とは言えない状況にある。
　過疎化・少子高齢化による人口減少が加速している現状で、加入率の向上に繋がる取り組みに努め、経営の健全性に向けた対策を考えて経営の継続不能とならないようにしていきたい。
</t>
    <rPh sb="93" eb="95">
      <t>ジンコウ</t>
    </rPh>
    <rPh sb="95" eb="97">
      <t>ゲンショウ</t>
    </rPh>
    <rPh sb="115" eb="116">
      <t>ツナ</t>
    </rPh>
    <rPh sb="123" eb="124">
      <t>ツト</t>
    </rPh>
    <rPh sb="136" eb="138">
      <t>タイサク</t>
    </rPh>
    <rPh sb="139" eb="140">
      <t>カンガ</t>
    </rPh>
    <phoneticPr fontId="4"/>
  </si>
  <si>
    <t xml:space="preserve">　経営の健全性・効率性については、収益的収支比率が100％となってはいるが、現状は昨年度と同様に一般会計からの繰入金で多くを賄っており、現状維持が精一杯の状況である。
　汚水処理原価も全国平均並みに推移しており、企業債残高対事業規模比率も0％である。
　しかしながら、分流式下水道に係る経費での対応ですべてが公費負担となっていることが要因で、グラフ上は低い数値となっているが企業債の残高が多い為であり、残高をなるべく減らし一般会計からの繰入金に頼らない健全な経営にする必要がある。
　施設利用率が低下傾向にあるのは処理区内人口の減によるものである。
　水洗化率が大きく上昇しているのは加入戸数は昨年度と変動ないが、処理区内人口の低下に伴い上昇している。
</t>
    <rPh sb="196" eb="197">
      <t>タメ</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</si>
</sst>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EF-4840-87DD-77666CD129BC}"/>
            </c:ext>
          </c:extLst>
        </c:ser>
        <c:dLbls>
          <c:showLegendKey val="0"/>
          <c:showVal val="0"/>
          <c:showCatName val="0"/>
          <c:showSerName val="0"/>
          <c:showPercent val="0"/>
          <c:showBubbleSize val="0"/>
        </c:dLbls>
        <c:gapWidth val="150"/>
        <c:axId val="161304576"/>
        <c:axId val="16130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0EF-4840-87DD-77666CD129BC}"/>
            </c:ext>
          </c:extLst>
        </c:ser>
        <c:dLbls>
          <c:showLegendKey val="0"/>
          <c:showVal val="0"/>
          <c:showCatName val="0"/>
          <c:showSerName val="0"/>
          <c:showPercent val="0"/>
          <c:showBubbleSize val="0"/>
        </c:dLbls>
        <c:marker val="1"/>
        <c:smooth val="0"/>
        <c:axId val="161304576"/>
        <c:axId val="161306496"/>
      </c:lineChart>
      <c:dateAx>
        <c:axId val="161304576"/>
        <c:scaling>
          <c:orientation val="minMax"/>
        </c:scaling>
        <c:delete val="1"/>
        <c:axPos val="b"/>
        <c:numFmt formatCode="ge" sourceLinked="1"/>
        <c:majorTickMark val="none"/>
        <c:minorTickMark val="none"/>
        <c:tickLblPos val="none"/>
        <c:crossAx val="161306496"/>
        <c:crosses val="autoZero"/>
        <c:auto val="1"/>
        <c:lblOffset val="100"/>
        <c:baseTimeUnit val="years"/>
      </c:dateAx>
      <c:valAx>
        <c:axId val="1613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34.33</c:v>
                </c:pt>
                <c:pt idx="1">
                  <c:v>33.979999999999997</c:v>
                </c:pt>
                <c:pt idx="2">
                  <c:v>29.23</c:v>
                </c:pt>
                <c:pt idx="3">
                  <c:v>29.23</c:v>
                </c:pt>
                <c:pt idx="4">
                  <c:v>24.82</c:v>
                </c:pt>
              </c:numCache>
            </c:numRef>
          </c:val>
          <c:extLst xmlns:c16r2="http://schemas.microsoft.com/office/drawing/2015/06/chart">
            <c:ext xmlns:c16="http://schemas.microsoft.com/office/drawing/2014/chart" uri="{C3380CC4-5D6E-409C-BE32-E72D297353CC}">
              <c16:uniqueId val="{00000000-8201-4D95-BEF5-FB96F5B889BA}"/>
            </c:ext>
          </c:extLst>
        </c:ser>
        <c:dLbls>
          <c:showLegendKey val="0"/>
          <c:showVal val="0"/>
          <c:showCatName val="0"/>
          <c:showSerName val="0"/>
          <c:showPercent val="0"/>
          <c:showBubbleSize val="0"/>
        </c:dLbls>
        <c:gapWidth val="150"/>
        <c:axId val="161897856"/>
        <c:axId val="16192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201-4D95-BEF5-FB96F5B889BA}"/>
            </c:ext>
          </c:extLst>
        </c:ser>
        <c:dLbls>
          <c:showLegendKey val="0"/>
          <c:showVal val="0"/>
          <c:showCatName val="0"/>
          <c:showSerName val="0"/>
          <c:showPercent val="0"/>
          <c:showBubbleSize val="0"/>
        </c:dLbls>
        <c:marker val="1"/>
        <c:smooth val="0"/>
        <c:axId val="161897856"/>
        <c:axId val="161920512"/>
      </c:lineChart>
      <c:dateAx>
        <c:axId val="161897856"/>
        <c:scaling>
          <c:orientation val="minMax"/>
        </c:scaling>
        <c:delete val="1"/>
        <c:axPos val="b"/>
        <c:numFmt formatCode="ge" sourceLinked="1"/>
        <c:majorTickMark val="none"/>
        <c:minorTickMark val="none"/>
        <c:tickLblPos val="none"/>
        <c:crossAx val="161920512"/>
        <c:crosses val="autoZero"/>
        <c:auto val="1"/>
        <c:lblOffset val="100"/>
        <c:baseTimeUnit val="years"/>
      </c:dateAx>
      <c:valAx>
        <c:axId val="161920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8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76.819999999999993</c:v>
                </c:pt>
                <c:pt idx="1">
                  <c:v>76.959999999999994</c:v>
                </c:pt>
                <c:pt idx="2">
                  <c:v>77.53</c:v>
                </c:pt>
                <c:pt idx="3">
                  <c:v>78.849999999999994</c:v>
                </c:pt>
                <c:pt idx="4">
                  <c:v>85.2</c:v>
                </c:pt>
              </c:numCache>
            </c:numRef>
          </c:val>
          <c:extLst xmlns:c16r2="http://schemas.microsoft.com/office/drawing/2015/06/chart">
            <c:ext xmlns:c16="http://schemas.microsoft.com/office/drawing/2014/chart" uri="{C3380CC4-5D6E-409C-BE32-E72D297353CC}">
              <c16:uniqueId val="{00000000-520D-484F-B3A0-1AA2AE918C31}"/>
            </c:ext>
          </c:extLst>
        </c:ser>
        <c:dLbls>
          <c:showLegendKey val="0"/>
          <c:showVal val="0"/>
          <c:showCatName val="0"/>
          <c:showSerName val="0"/>
          <c:showPercent val="0"/>
          <c:showBubbleSize val="0"/>
        </c:dLbls>
        <c:gapWidth val="150"/>
        <c:axId val="162344960"/>
        <c:axId val="162346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20D-484F-B3A0-1AA2AE918C31}"/>
            </c:ext>
          </c:extLst>
        </c:ser>
        <c:dLbls>
          <c:showLegendKey val="0"/>
          <c:showVal val="0"/>
          <c:showCatName val="0"/>
          <c:showSerName val="0"/>
          <c:showPercent val="0"/>
          <c:showBubbleSize val="0"/>
        </c:dLbls>
        <c:marker val="1"/>
        <c:smooth val="0"/>
        <c:axId val="162344960"/>
        <c:axId val="162346880"/>
      </c:lineChart>
      <c:dateAx>
        <c:axId val="162344960"/>
        <c:scaling>
          <c:orientation val="minMax"/>
        </c:scaling>
        <c:delete val="1"/>
        <c:axPos val="b"/>
        <c:numFmt formatCode="ge" sourceLinked="1"/>
        <c:majorTickMark val="none"/>
        <c:minorTickMark val="none"/>
        <c:tickLblPos val="none"/>
        <c:crossAx val="162346880"/>
        <c:crosses val="autoZero"/>
        <c:auto val="1"/>
        <c:lblOffset val="100"/>
        <c:baseTimeUnit val="years"/>
      </c:dateAx>
      <c:valAx>
        <c:axId val="16234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47.82</c:v>
                </c:pt>
                <c:pt idx="1">
                  <c:v>45.44</c:v>
                </c:pt>
                <c:pt idx="2">
                  <c:v>100.45</c:v>
                </c:pt>
                <c:pt idx="3">
                  <c:v>100.02</c:v>
                </c:pt>
                <c:pt idx="4">
                  <c:v>100.89</c:v>
                </c:pt>
              </c:numCache>
            </c:numRef>
          </c:val>
          <c:extLst xmlns:c16r2="http://schemas.microsoft.com/office/drawing/2015/06/chart">
            <c:ext xmlns:c16="http://schemas.microsoft.com/office/drawing/2014/chart" uri="{C3380CC4-5D6E-409C-BE32-E72D297353CC}">
              <c16:uniqueId val="{00000000-AF54-4B7C-91E6-48CB0875ECF4}"/>
            </c:ext>
          </c:extLst>
        </c:ser>
        <c:dLbls>
          <c:showLegendKey val="0"/>
          <c:showVal val="0"/>
          <c:showCatName val="0"/>
          <c:showSerName val="0"/>
          <c:showPercent val="0"/>
          <c:showBubbleSize val="0"/>
        </c:dLbls>
        <c:gapWidth val="150"/>
        <c:axId val="161337728"/>
        <c:axId val="16133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4-4B7C-91E6-48CB0875ECF4}"/>
            </c:ext>
          </c:extLst>
        </c:ser>
        <c:dLbls>
          <c:showLegendKey val="0"/>
          <c:showVal val="0"/>
          <c:showCatName val="0"/>
          <c:showSerName val="0"/>
          <c:showPercent val="0"/>
          <c:showBubbleSize val="0"/>
        </c:dLbls>
        <c:marker val="1"/>
        <c:smooth val="0"/>
        <c:axId val="161337728"/>
        <c:axId val="161339648"/>
      </c:lineChart>
      <c:dateAx>
        <c:axId val="161337728"/>
        <c:scaling>
          <c:orientation val="minMax"/>
        </c:scaling>
        <c:delete val="1"/>
        <c:axPos val="b"/>
        <c:numFmt formatCode="ge" sourceLinked="1"/>
        <c:majorTickMark val="none"/>
        <c:minorTickMark val="none"/>
        <c:tickLblPos val="none"/>
        <c:crossAx val="161339648"/>
        <c:crosses val="autoZero"/>
        <c:auto val="1"/>
        <c:lblOffset val="100"/>
        <c:baseTimeUnit val="years"/>
      </c:dateAx>
      <c:valAx>
        <c:axId val="16133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33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A6-4735-BCD7-C1AE9BD692E8}"/>
            </c:ext>
          </c:extLst>
        </c:ser>
        <c:dLbls>
          <c:showLegendKey val="0"/>
          <c:showVal val="0"/>
          <c:showCatName val="0"/>
          <c:showSerName val="0"/>
          <c:showPercent val="0"/>
          <c:showBubbleSize val="0"/>
        </c:dLbls>
        <c:gapWidth val="150"/>
        <c:axId val="161444608"/>
        <c:axId val="1614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A6-4735-BCD7-C1AE9BD692E8}"/>
            </c:ext>
          </c:extLst>
        </c:ser>
        <c:dLbls>
          <c:showLegendKey val="0"/>
          <c:showVal val="0"/>
          <c:showCatName val="0"/>
          <c:showSerName val="0"/>
          <c:showPercent val="0"/>
          <c:showBubbleSize val="0"/>
        </c:dLbls>
        <c:marker val="1"/>
        <c:smooth val="0"/>
        <c:axId val="161444608"/>
        <c:axId val="161446528"/>
      </c:lineChart>
      <c:dateAx>
        <c:axId val="161444608"/>
        <c:scaling>
          <c:orientation val="minMax"/>
        </c:scaling>
        <c:delete val="1"/>
        <c:axPos val="b"/>
        <c:numFmt formatCode="ge" sourceLinked="1"/>
        <c:majorTickMark val="none"/>
        <c:minorTickMark val="none"/>
        <c:tickLblPos val="none"/>
        <c:crossAx val="161446528"/>
        <c:crosses val="autoZero"/>
        <c:auto val="1"/>
        <c:lblOffset val="100"/>
        <c:baseTimeUnit val="years"/>
      </c:dateAx>
      <c:valAx>
        <c:axId val="1614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4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65-44B7-952F-BB797A4CE991}"/>
            </c:ext>
          </c:extLst>
        </c:ser>
        <c:dLbls>
          <c:showLegendKey val="0"/>
          <c:showVal val="0"/>
          <c:showCatName val="0"/>
          <c:showSerName val="0"/>
          <c:showPercent val="0"/>
          <c:showBubbleSize val="0"/>
        </c:dLbls>
        <c:gapWidth val="150"/>
        <c:axId val="161477760"/>
        <c:axId val="1614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65-44B7-952F-BB797A4CE991}"/>
            </c:ext>
          </c:extLst>
        </c:ser>
        <c:dLbls>
          <c:showLegendKey val="0"/>
          <c:showVal val="0"/>
          <c:showCatName val="0"/>
          <c:showSerName val="0"/>
          <c:showPercent val="0"/>
          <c:showBubbleSize val="0"/>
        </c:dLbls>
        <c:marker val="1"/>
        <c:smooth val="0"/>
        <c:axId val="161477760"/>
        <c:axId val="161479680"/>
      </c:lineChart>
      <c:dateAx>
        <c:axId val="161477760"/>
        <c:scaling>
          <c:orientation val="minMax"/>
        </c:scaling>
        <c:delete val="1"/>
        <c:axPos val="b"/>
        <c:numFmt formatCode="ge" sourceLinked="1"/>
        <c:majorTickMark val="none"/>
        <c:minorTickMark val="none"/>
        <c:tickLblPos val="none"/>
        <c:crossAx val="161479680"/>
        <c:crosses val="autoZero"/>
        <c:auto val="1"/>
        <c:lblOffset val="100"/>
        <c:baseTimeUnit val="years"/>
      </c:dateAx>
      <c:valAx>
        <c:axId val="1614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4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CB-4329-A0F3-7015B3376DE4}"/>
            </c:ext>
          </c:extLst>
        </c:ser>
        <c:dLbls>
          <c:showLegendKey val="0"/>
          <c:showVal val="0"/>
          <c:showCatName val="0"/>
          <c:showSerName val="0"/>
          <c:showPercent val="0"/>
          <c:showBubbleSize val="0"/>
        </c:dLbls>
        <c:gapWidth val="150"/>
        <c:axId val="161527296"/>
        <c:axId val="16152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B-4329-A0F3-7015B3376DE4}"/>
            </c:ext>
          </c:extLst>
        </c:ser>
        <c:dLbls>
          <c:showLegendKey val="0"/>
          <c:showVal val="0"/>
          <c:showCatName val="0"/>
          <c:showSerName val="0"/>
          <c:showPercent val="0"/>
          <c:showBubbleSize val="0"/>
        </c:dLbls>
        <c:marker val="1"/>
        <c:smooth val="0"/>
        <c:axId val="161527296"/>
        <c:axId val="161529216"/>
      </c:lineChart>
      <c:dateAx>
        <c:axId val="161527296"/>
        <c:scaling>
          <c:orientation val="minMax"/>
        </c:scaling>
        <c:delete val="1"/>
        <c:axPos val="b"/>
        <c:numFmt formatCode="ge" sourceLinked="1"/>
        <c:majorTickMark val="none"/>
        <c:minorTickMark val="none"/>
        <c:tickLblPos val="none"/>
        <c:crossAx val="161529216"/>
        <c:crosses val="autoZero"/>
        <c:auto val="1"/>
        <c:lblOffset val="100"/>
        <c:baseTimeUnit val="years"/>
      </c:dateAx>
      <c:valAx>
        <c:axId val="16152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5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C6-4FA0-8EFF-1C0BB75F5F0F}"/>
            </c:ext>
          </c:extLst>
        </c:ser>
        <c:dLbls>
          <c:showLegendKey val="0"/>
          <c:showVal val="0"/>
          <c:showCatName val="0"/>
          <c:showSerName val="0"/>
          <c:showPercent val="0"/>
          <c:showBubbleSize val="0"/>
        </c:dLbls>
        <c:gapWidth val="150"/>
        <c:axId val="161625984"/>
        <c:axId val="1616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C6-4FA0-8EFF-1C0BB75F5F0F}"/>
            </c:ext>
          </c:extLst>
        </c:ser>
        <c:dLbls>
          <c:showLegendKey val="0"/>
          <c:showVal val="0"/>
          <c:showCatName val="0"/>
          <c:showSerName val="0"/>
          <c:showPercent val="0"/>
          <c:showBubbleSize val="0"/>
        </c:dLbls>
        <c:marker val="1"/>
        <c:smooth val="0"/>
        <c:axId val="161625984"/>
        <c:axId val="161628160"/>
      </c:lineChart>
      <c:dateAx>
        <c:axId val="161625984"/>
        <c:scaling>
          <c:orientation val="minMax"/>
        </c:scaling>
        <c:delete val="1"/>
        <c:axPos val="b"/>
        <c:numFmt formatCode="ge" sourceLinked="1"/>
        <c:majorTickMark val="none"/>
        <c:minorTickMark val="none"/>
        <c:tickLblPos val="none"/>
        <c:crossAx val="161628160"/>
        <c:crosses val="autoZero"/>
        <c:auto val="1"/>
        <c:lblOffset val="100"/>
        <c:baseTimeUnit val="years"/>
      </c:dateAx>
      <c:valAx>
        <c:axId val="1616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4845.6899999999996</c:v>
                </c:pt>
                <c:pt idx="1">
                  <c:v>4505.58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93-40F8-9B81-376177311923}"/>
            </c:ext>
          </c:extLst>
        </c:ser>
        <c:dLbls>
          <c:showLegendKey val="0"/>
          <c:showVal val="0"/>
          <c:showCatName val="0"/>
          <c:showSerName val="0"/>
          <c:showPercent val="0"/>
          <c:showBubbleSize val="0"/>
        </c:dLbls>
        <c:gapWidth val="150"/>
        <c:axId val="161671424"/>
        <c:axId val="1616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B93-40F8-9B81-376177311923}"/>
            </c:ext>
          </c:extLst>
        </c:ser>
        <c:dLbls>
          <c:showLegendKey val="0"/>
          <c:showVal val="0"/>
          <c:showCatName val="0"/>
          <c:showSerName val="0"/>
          <c:showPercent val="0"/>
          <c:showBubbleSize val="0"/>
        </c:dLbls>
        <c:marker val="1"/>
        <c:smooth val="0"/>
        <c:axId val="161671424"/>
        <c:axId val="161681792"/>
      </c:lineChart>
      <c:dateAx>
        <c:axId val="161671424"/>
        <c:scaling>
          <c:orientation val="minMax"/>
        </c:scaling>
        <c:delete val="1"/>
        <c:axPos val="b"/>
        <c:numFmt formatCode="ge" sourceLinked="1"/>
        <c:majorTickMark val="none"/>
        <c:minorTickMark val="none"/>
        <c:tickLblPos val="none"/>
        <c:crossAx val="161681792"/>
        <c:crosses val="autoZero"/>
        <c:auto val="1"/>
        <c:lblOffset val="100"/>
        <c:baseTimeUnit val="years"/>
      </c:dateAx>
      <c:valAx>
        <c:axId val="16168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6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14.47</c:v>
                </c:pt>
                <c:pt idx="1">
                  <c:v>13.97</c:v>
                </c:pt>
                <c:pt idx="2">
                  <c:v>48.74</c:v>
                </c:pt>
                <c:pt idx="3">
                  <c:v>50.94</c:v>
                </c:pt>
                <c:pt idx="4">
                  <c:v>50.52</c:v>
                </c:pt>
              </c:numCache>
            </c:numRef>
          </c:val>
          <c:extLst xmlns:c16r2="http://schemas.microsoft.com/office/drawing/2015/06/chart">
            <c:ext xmlns:c16="http://schemas.microsoft.com/office/drawing/2014/chart" uri="{C3380CC4-5D6E-409C-BE32-E72D297353CC}">
              <c16:uniqueId val="{00000000-F698-4307-9929-EFCC140E30B8}"/>
            </c:ext>
          </c:extLst>
        </c:ser>
        <c:dLbls>
          <c:showLegendKey val="0"/>
          <c:showVal val="0"/>
          <c:showCatName val="0"/>
          <c:showSerName val="0"/>
          <c:showPercent val="0"/>
          <c:showBubbleSize val="0"/>
        </c:dLbls>
        <c:gapWidth val="150"/>
        <c:axId val="161708672"/>
        <c:axId val="16171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698-4307-9929-EFCC140E30B8}"/>
            </c:ext>
          </c:extLst>
        </c:ser>
        <c:dLbls>
          <c:showLegendKey val="0"/>
          <c:showVal val="0"/>
          <c:showCatName val="0"/>
          <c:showSerName val="0"/>
          <c:showPercent val="0"/>
          <c:showBubbleSize val="0"/>
        </c:dLbls>
        <c:marker val="1"/>
        <c:smooth val="0"/>
        <c:axId val="161708672"/>
        <c:axId val="161710848"/>
      </c:lineChart>
      <c:dateAx>
        <c:axId val="161708672"/>
        <c:scaling>
          <c:orientation val="minMax"/>
        </c:scaling>
        <c:delete val="1"/>
        <c:axPos val="b"/>
        <c:numFmt formatCode="ge" sourceLinked="1"/>
        <c:majorTickMark val="none"/>
        <c:minorTickMark val="none"/>
        <c:tickLblPos val="none"/>
        <c:crossAx val="161710848"/>
        <c:crosses val="autoZero"/>
        <c:auto val="1"/>
        <c:lblOffset val="100"/>
        <c:baseTimeUnit val="years"/>
      </c:dateAx>
      <c:valAx>
        <c:axId val="16171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944.39</c:v>
                </c:pt>
                <c:pt idx="1">
                  <c:v>1003.58</c:v>
                </c:pt>
                <c:pt idx="2">
                  <c:v>289.23</c:v>
                </c:pt>
                <c:pt idx="3">
                  <c:v>280.70999999999998</c:v>
                </c:pt>
                <c:pt idx="4">
                  <c:v>284.83</c:v>
                </c:pt>
              </c:numCache>
            </c:numRef>
          </c:val>
          <c:extLst xmlns:c16r2="http://schemas.microsoft.com/office/drawing/2015/06/chart">
            <c:ext xmlns:c16="http://schemas.microsoft.com/office/drawing/2014/chart" uri="{C3380CC4-5D6E-409C-BE32-E72D297353CC}">
              <c16:uniqueId val="{00000000-ABAB-429E-A8DE-5EA0B2EC4066}"/>
            </c:ext>
          </c:extLst>
        </c:ser>
        <c:dLbls>
          <c:showLegendKey val="0"/>
          <c:showVal val="0"/>
          <c:showCatName val="0"/>
          <c:showSerName val="0"/>
          <c:showPercent val="0"/>
          <c:showBubbleSize val="0"/>
        </c:dLbls>
        <c:gapWidth val="150"/>
        <c:axId val="161741824"/>
        <c:axId val="16188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BAB-429E-A8DE-5EA0B2EC4066}"/>
            </c:ext>
          </c:extLst>
        </c:ser>
        <c:dLbls>
          <c:showLegendKey val="0"/>
          <c:showVal val="0"/>
          <c:showCatName val="0"/>
          <c:showSerName val="0"/>
          <c:showPercent val="0"/>
          <c:showBubbleSize val="0"/>
        </c:dLbls>
        <c:marker val="1"/>
        <c:smooth val="0"/>
        <c:axId val="161741824"/>
        <c:axId val="161883264"/>
      </c:lineChart>
      <c:dateAx>
        <c:axId val="161741824"/>
        <c:scaling>
          <c:orientation val="minMax"/>
        </c:scaling>
        <c:delete val="1"/>
        <c:axPos val="b"/>
        <c:numFmt formatCode="ge" sourceLinked="1"/>
        <c:majorTickMark val="none"/>
        <c:minorTickMark val="none"/>
        <c:tickLblPos val="none"/>
        <c:crossAx val="161883264"/>
        <c:crosses val="autoZero"/>
        <c:auto val="1"/>
        <c:lblOffset val="100"/>
        <c:baseTimeUnit val="years"/>
      </c:dateAx>
      <c:valAx>
        <c:axId val="1618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H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青森県　中泊町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11406</v>
      </c>
      <c r="AM8" s="66"/>
      <c r="AN8" s="66"/>
      <c r="AO8" s="66"/>
      <c r="AP8" s="66"/>
      <c r="AQ8" s="66"/>
      <c r="AR8" s="66"/>
      <c r="AS8" s="66"/>
      <c r="AT8" s="65">
        <f>データ!T6</f>
        <v>216.34</v>
      </c>
      <c r="AU8" s="65"/>
      <c r="AV8" s="65"/>
      <c r="AW8" s="65"/>
      <c r="AX8" s="65"/>
      <c r="AY8" s="65"/>
      <c r="AZ8" s="65"/>
      <c r="BA8" s="65"/>
      <c r="BB8" s="65">
        <f>データ!U6</f>
        <v>52.72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9.15</v>
      </c>
      <c r="Q10" s="65"/>
      <c r="R10" s="65"/>
      <c r="S10" s="65"/>
      <c r="T10" s="65"/>
      <c r="U10" s="65"/>
      <c r="V10" s="65"/>
      <c r="W10" s="65">
        <f>データ!Q6</f>
        <v>76.400000000000006</v>
      </c>
      <c r="X10" s="65"/>
      <c r="Y10" s="65"/>
      <c r="Z10" s="65"/>
      <c r="AA10" s="65"/>
      <c r="AB10" s="65"/>
      <c r="AC10" s="65"/>
      <c r="AD10" s="66">
        <f>データ!R6</f>
        <v>2646</v>
      </c>
      <c r="AE10" s="66"/>
      <c r="AF10" s="66"/>
      <c r="AG10" s="66"/>
      <c r="AH10" s="66"/>
      <c r="AI10" s="66"/>
      <c r="AJ10" s="66"/>
      <c r="AK10" s="2"/>
      <c r="AL10" s="66">
        <f>データ!V6</f>
        <v>1034</v>
      </c>
      <c r="AM10" s="66"/>
      <c r="AN10" s="66"/>
      <c r="AO10" s="66"/>
      <c r="AP10" s="66"/>
      <c r="AQ10" s="66"/>
      <c r="AR10" s="66"/>
      <c r="AS10" s="66"/>
      <c r="AT10" s="65">
        <f>データ!W6</f>
        <v>0.65</v>
      </c>
      <c r="AU10" s="65"/>
      <c r="AV10" s="65"/>
      <c r="AW10" s="65"/>
      <c r="AX10" s="65"/>
      <c r="AY10" s="65"/>
      <c r="AZ10" s="65"/>
      <c r="BA10" s="65"/>
      <c r="BB10" s="65">
        <f>データ!X6</f>
        <v>1590.77</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kApnvC1xZGe8bhwTreQ18hR0hITXnfunGPnUz4hnivQJhLqB1sS00ykJq2wOhMZk145HsaPi9YQKz9GRQCYMQ==" saltValue="spkLluBHxpS3vNqGpnQKM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23876</v>
      </c>
      <c r="D6" s="32">
        <f t="shared" si="3"/>
        <v>47</v>
      </c>
      <c r="E6" s="32">
        <f t="shared" si="3"/>
        <v>17</v>
      </c>
      <c r="F6" s="32">
        <f t="shared" si="3"/>
        <v>5</v>
      </c>
      <c r="G6" s="32">
        <f t="shared" si="3"/>
        <v>0</v>
      </c>
      <c r="H6" s="32" t="str">
        <f t="shared" si="3"/>
        <v>青森県　中泊町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9.15</v>
      </c>
      <c r="Q6" s="33">
        <f t="shared" si="3"/>
        <v>76.400000000000006</v>
      </c>
      <c r="R6" s="33">
        <f t="shared" si="3"/>
        <v>2646</v>
      </c>
      <c r="S6" s="33">
        <f t="shared" si="3"/>
        <v>11406</v>
      </c>
      <c r="T6" s="33">
        <f t="shared" si="3"/>
        <v>216.34</v>
      </c>
      <c r="U6" s="33">
        <f t="shared" si="3"/>
        <v>52.72</v>
      </c>
      <c r="V6" s="33">
        <f t="shared" si="3"/>
        <v>1034</v>
      </c>
      <c r="W6" s="33">
        <f t="shared" si="3"/>
        <v>0.65</v>
      </c>
      <c r="X6" s="33">
        <f t="shared" si="3"/>
        <v>1590.77</v>
      </c>
      <c r="Y6" s="34">
        <f>IF(Y7="",NA(),Y7)</f>
        <v>47.82</v>
      </c>
      <c r="Z6" s="34">
        <f t="shared" ref="Z6:AH6" si="4">IF(Z7="",NA(),Z7)</f>
        <v>45.44</v>
      </c>
      <c r="AA6" s="34">
        <f t="shared" si="4"/>
        <v>100.45</v>
      </c>
      <c r="AB6" s="34">
        <f t="shared" si="4"/>
        <v>100.02</v>
      </c>
      <c r="AC6" s="34">
        <f t="shared" si="4"/>
        <v>100.89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4845.6899999999996</v>
      </c>
      <c r="BG6" s="34">
        <f t="shared" ref="BG6:BO6" si="7">IF(BG7="",NA(),BG7)</f>
        <v>4505.58</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14.47</v>
      </c>
      <c r="BR6" s="34">
        <f t="shared" ref="BR6:BZ6" si="8">IF(BR7="",NA(),BR7)</f>
        <v>13.97</v>
      </c>
      <c r="BS6" s="34">
        <f t="shared" si="8"/>
        <v>48.74</v>
      </c>
      <c r="BT6" s="34">
        <f t="shared" si="8"/>
        <v>50.94</v>
      </c>
      <c r="BU6" s="34">
        <f t="shared" si="8"/>
        <v>50.52</v>
      </c>
      <c r="BV6" s="34">
        <f t="shared" si="8"/>
        <v>50.9</v>
      </c>
      <c r="BW6" s="34">
        <f t="shared" si="8"/>
        <v>50.82</v>
      </c>
      <c r="BX6" s="34">
        <f t="shared" si="8"/>
        <v>52.19</v>
      </c>
      <c r="BY6" s="34">
        <f t="shared" si="8"/>
        <v>55.32</v>
      </c>
      <c r="BZ6" s="34">
        <f t="shared" si="8"/>
        <v>59.8</v>
      </c>
      <c r="CA6" s="33" t="str">
        <f>IF(CA7="","",IF(CA7="-","【-】","【"&amp;SUBSTITUTE(TEXT(CA7,"#,##0.00"),"-","△")&amp;"】"))</f>
        <v>【60.64】</v>
      </c>
      <c r="CB6" s="34">
        <f>IF(CB7="",NA(),CB7)</f>
        <v>944.39</v>
      </c>
      <c r="CC6" s="34">
        <f t="shared" ref="CC6:CK6" si="9">IF(CC7="",NA(),CC7)</f>
        <v>1003.58</v>
      </c>
      <c r="CD6" s="34">
        <f t="shared" si="9"/>
        <v>289.23</v>
      </c>
      <c r="CE6" s="34">
        <f t="shared" si="9"/>
        <v>280.70999999999998</v>
      </c>
      <c r="CF6" s="34">
        <f t="shared" si="9"/>
        <v>284.83</v>
      </c>
      <c r="CG6" s="34">
        <f t="shared" si="9"/>
        <v>293.27</v>
      </c>
      <c r="CH6" s="34">
        <f t="shared" si="9"/>
        <v>300.52</v>
      </c>
      <c r="CI6" s="34">
        <f t="shared" si="9"/>
        <v>296.14</v>
      </c>
      <c r="CJ6" s="34">
        <f t="shared" si="9"/>
        <v>283.17</v>
      </c>
      <c r="CK6" s="34">
        <f t="shared" si="9"/>
        <v>263.76</v>
      </c>
      <c r="CL6" s="33" t="str">
        <f>IF(CL7="","",IF(CL7="-","【-】","【"&amp;SUBSTITUTE(TEXT(CL7,"#,##0.00"),"-","△")&amp;"】"))</f>
        <v>【255.52】</v>
      </c>
      <c r="CM6" s="34">
        <f>IF(CM7="",NA(),CM7)</f>
        <v>34.33</v>
      </c>
      <c r="CN6" s="34">
        <f t="shared" ref="CN6:CV6" si="10">IF(CN7="",NA(),CN7)</f>
        <v>33.979999999999997</v>
      </c>
      <c r="CO6" s="34">
        <f t="shared" si="10"/>
        <v>29.23</v>
      </c>
      <c r="CP6" s="34">
        <f t="shared" si="10"/>
        <v>29.23</v>
      </c>
      <c r="CQ6" s="34">
        <f t="shared" si="10"/>
        <v>24.82</v>
      </c>
      <c r="CR6" s="34">
        <f t="shared" si="10"/>
        <v>53.78</v>
      </c>
      <c r="CS6" s="34">
        <f t="shared" si="10"/>
        <v>53.24</v>
      </c>
      <c r="CT6" s="34">
        <f t="shared" si="10"/>
        <v>52.31</v>
      </c>
      <c r="CU6" s="34">
        <f t="shared" si="10"/>
        <v>60.65</v>
      </c>
      <c r="CV6" s="34">
        <f t="shared" si="10"/>
        <v>51.75</v>
      </c>
      <c r="CW6" s="33" t="str">
        <f>IF(CW7="","",IF(CW7="-","【-】","【"&amp;SUBSTITUTE(TEXT(CW7,"#,##0.00"),"-","△")&amp;"】"))</f>
        <v>【52.49】</v>
      </c>
      <c r="CX6" s="34">
        <f>IF(CX7="",NA(),CX7)</f>
        <v>76.819999999999993</v>
      </c>
      <c r="CY6" s="34">
        <f t="shared" ref="CY6:DG6" si="11">IF(CY7="",NA(),CY7)</f>
        <v>76.959999999999994</v>
      </c>
      <c r="CZ6" s="34">
        <f t="shared" si="11"/>
        <v>77.53</v>
      </c>
      <c r="DA6" s="34">
        <f t="shared" si="11"/>
        <v>78.849999999999994</v>
      </c>
      <c r="DB6" s="34">
        <f t="shared" si="11"/>
        <v>85.2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23876</v>
      </c>
      <c r="D7" s="36">
        <v>47</v>
      </c>
      <c r="E7" s="36">
        <v>17</v>
      </c>
      <c r="F7" s="36">
        <v>5</v>
      </c>
      <c r="G7" s="36">
        <v>0</v>
      </c>
      <c r="H7" s="36" t="s">
        <v>110</v>
      </c>
      <c r="I7" s="36" t="s">
        <v>111</v>
      </c>
      <c r="J7" s="36" t="s">
        <v>112</v>
      </c>
      <c r="K7" s="36" t="s">
        <v>113</v>
      </c>
      <c r="L7" s="36" t="s">
        <v>114</v>
      </c>
      <c r="M7" s="36" t="s">
        <v>115</v>
      </c>
      <c r="N7" s="37" t="s">
        <v>116</v>
      </c>
      <c r="O7" s="37" t="s">
        <v>117</v>
      </c>
      <c r="P7" s="37">
        <v>9.15</v>
      </c>
      <c r="Q7" s="37">
        <v>76.400000000000006</v>
      </c>
      <c r="R7" s="37">
        <v>2646</v>
      </c>
      <c r="S7" s="37">
        <v>11406</v>
      </c>
      <c r="T7" s="37">
        <v>216.34</v>
      </c>
      <c r="U7" s="37">
        <v>52.72</v>
      </c>
      <c r="V7" s="37">
        <v>1034</v>
      </c>
      <c r="W7" s="37">
        <v>0.65</v>
      </c>
      <c r="X7" s="37">
        <v>1590.77</v>
      </c>
      <c r="Y7" s="37">
        <v>47.82</v>
      </c>
      <c r="Z7" s="37">
        <v>45.44</v>
      </c>
      <c r="AA7" s="37">
        <v>100.45</v>
      </c>
      <c r="AB7" s="37">
        <v>100.02</v>
      </c>
      <c r="AC7" s="37">
        <v>100.89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4845.6899999999996</v>
      </c>
      <c r="BG7" s="37">
        <v>4505.58</v>
      </c>
      <c r="BH7" s="37">
        <v>0</v>
      </c>
      <c r="BI7" s="37">
        <v>0</v>
      </c>
      <c r="BJ7" s="37">
        <v>0</v>
      </c>
      <c r="BK7" s="37">
        <v>1126.77</v>
      </c>
      <c r="BL7" s="37">
        <v>1044.8</v>
      </c>
      <c r="BM7" s="37">
        <v>1081.8</v>
      </c>
      <c r="BN7" s="37">
        <v>974.93</v>
      </c>
      <c r="BO7" s="37">
        <v>855.8</v>
      </c>
      <c r="BP7" s="37">
        <v>814.89</v>
      </c>
      <c r="BQ7" s="37">
        <v>14.47</v>
      </c>
      <c r="BR7" s="37">
        <v>13.97</v>
      </c>
      <c r="BS7" s="37">
        <v>48.74</v>
      </c>
      <c r="BT7" s="37">
        <v>50.94</v>
      </c>
      <c r="BU7" s="37">
        <v>50.52</v>
      </c>
      <c r="BV7" s="37">
        <v>50.9</v>
      </c>
      <c r="BW7" s="37">
        <v>50.82</v>
      </c>
      <c r="BX7" s="37">
        <v>52.19</v>
      </c>
      <c r="BY7" s="37">
        <v>55.32</v>
      </c>
      <c r="BZ7" s="37">
        <v>59.8</v>
      </c>
      <c r="CA7" s="37">
        <v>60.64</v>
      </c>
      <c r="CB7" s="37">
        <v>944.39</v>
      </c>
      <c r="CC7" s="37">
        <v>1003.58</v>
      </c>
      <c r="CD7" s="37">
        <v>289.23</v>
      </c>
      <c r="CE7" s="37">
        <v>280.70999999999998</v>
      </c>
      <c r="CF7" s="37">
        <v>284.83</v>
      </c>
      <c r="CG7" s="37">
        <v>293.27</v>
      </c>
      <c r="CH7" s="37">
        <v>300.52</v>
      </c>
      <c r="CI7" s="37">
        <v>296.14</v>
      </c>
      <c r="CJ7" s="37">
        <v>283.17</v>
      </c>
      <c r="CK7" s="37">
        <v>263.76</v>
      </c>
      <c r="CL7" s="37">
        <v>255.52</v>
      </c>
      <c r="CM7" s="37">
        <v>34.33</v>
      </c>
      <c r="CN7" s="37">
        <v>33.979999999999997</v>
      </c>
      <c r="CO7" s="37">
        <v>29.23</v>
      </c>
      <c r="CP7" s="37">
        <v>29.23</v>
      </c>
      <c r="CQ7" s="37">
        <v>24.82</v>
      </c>
      <c r="CR7" s="37">
        <v>53.78</v>
      </c>
      <c r="CS7" s="37">
        <v>53.24</v>
      </c>
      <c r="CT7" s="37">
        <v>52.31</v>
      </c>
      <c r="CU7" s="37">
        <v>60.65</v>
      </c>
      <c r="CV7" s="37">
        <v>51.75</v>
      </c>
      <c r="CW7" s="37">
        <v>52.49</v>
      </c>
      <c r="CX7" s="37">
        <v>76.819999999999993</v>
      </c>
      <c r="CY7" s="37">
        <v>76.959999999999994</v>
      </c>
      <c r="CZ7" s="37">
        <v>77.53</v>
      </c>
      <c r="DA7" s="37">
        <v>78.849999999999994</v>
      </c>
      <c r="DB7" s="37">
        <v>85.2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2019-01-23T02:09:49Z</cp:lastPrinted>
  <dcterms:created xsi:type="dcterms:W3CDTF">2018-12-03T09:19:17Z</dcterms:created>
  <dcterms:modified xsi:type="dcterms:W3CDTF">2019-02-06T07:22:37Z</dcterms:modified>
</cp:coreProperties>
</file>