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<sst xmlns="http://schemas.openxmlformats.org/spreadsheetml/2006/main" count="232" uniqueCount="120">
  <si>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</si>
  <si>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</si>
  <si>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</si>
  <si>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</si>
  <si>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</si>
  <si>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</si>
  <si>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</si>
  <si>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</si>
  <si>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</si>
  <si>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</si>
  <si>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</si>
  <si>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</si>
  <si>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</si>
  <si>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</si>
  <si>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</si>
  <si>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</si>
  <si>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</si>
  <si>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</si>
  <si>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</si>
  <si>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</si>
  <si>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</si>
  <si>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</si>
  <si>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</si>
  <si>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</si>
  <si>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</si>
  <si>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</si>
  <si>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</si>
  <si>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</si>
  <si>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</si>
  <si>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</si>
  <si>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</si>
  <si>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</si>
  <si>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</si>
  <si>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</si>
  <si>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</si>
  <si>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</si>
  <si>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</si>
  <si>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</si>
  <si>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</si>
  <si>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</si>
  <si>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</si>
  <si>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</si>
  <si>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</si>
  <si>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</si>
  <si>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</si>
  <si>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</si>
  <si>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</si>
  <si>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</si>
  <si>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</si>
  <si>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</si>
  <si>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</si>
  <si>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</si>
  <si>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</si>
  <si>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</si>
  <si>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</si>
  <si>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</si>
  <si>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</si>
  <si>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</si>
  <si>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</si>
  <si>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</si>
  <si>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</si>
  <si>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</si>
  <si>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</si>
  <si>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</si>
  <si>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</si>
  <si>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</si>
  <si>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</si>
  <si>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</si>
  <si>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</si>
  <si>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</si>
  <si>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</si>
  <si>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</si>
  <si>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</si>
  <si>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</si>
  <si>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</si>
  <si>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</si>
  <si>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</si>
  <si>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</si>
  <si>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</si>
  <si>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</si>
  <si>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</si>
  <si>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</si>
  <si>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</si>
  <si>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</si>
  <si>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</si>
  <si>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</si>
  <si>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</si>
  <si>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</si>
  <si>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</si>
  <si>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</si>
  <si>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</si>
  <si>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</si>
  <si>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</si>
  <si>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</si>
  <si>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</si>
  <si>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</si>
  <si>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</si>
  <si>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</si>
  <si>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</si>
  <si>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</si>
  <si>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</si>
  <si>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</si>
  <si>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</si>
  <si>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</si>
  <si>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</si>
  <si>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中泊町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</si>
  <si>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</si>
  <si>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</si>
  <si>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</si>
  <si>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</si>
  <si>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</si>
  <si>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</si>
  <si>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</si>
  <si>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</si>
  <si>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</si>
  <si>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</si>
  <si>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</si>
  <si>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今後の社会情勢から推測すると、人口減少により水需要が減り、給水収益の減少は深刻な問題と予測される。
　当町は水道料金が全国でも高額な団体であり、これ以上の値上げは避けたいと考えている。そのため、今後も経常収支比率を安定させ、再び累積欠損金を抱えないよう、管理業務全般にわたり見直しを検討するなど更なる経費の削減に努める必要がある。</t>
    <rPh sb="1" eb="3">
      <t>コンゴ</t>
    </rPh>
    <rPh sb="4" eb="6">
      <t>シャカイ</t>
    </rPh>
    <rPh sb="6" eb="8">
      <t>ジョウセイ</t>
    </rPh>
    <rPh sb="10" eb="12">
      <t>スイソク</t>
    </rPh>
    <rPh sb="16" eb="18">
      <t>ジンコウ</t>
    </rPh>
    <rPh sb="18" eb="20">
      <t>ゲンショウ</t>
    </rPh>
    <rPh sb="23" eb="24">
      <t>ミズ</t>
    </rPh>
    <rPh sb="24" eb="26">
      <t>ジュヨウ</t>
    </rPh>
    <rPh sb="27" eb="28">
      <t>ヘ</t>
    </rPh>
    <rPh sb="30" eb="32">
      <t>キュウスイ</t>
    </rPh>
    <rPh sb="32" eb="34">
      <t>シュウエキ</t>
    </rPh>
    <rPh sb="35" eb="37">
      <t>ゲンショウ</t>
    </rPh>
    <rPh sb="38" eb="40">
      <t>シンコク</t>
    </rPh>
    <rPh sb="41" eb="43">
      <t>モンダイ</t>
    </rPh>
    <rPh sb="44" eb="46">
      <t>ヨソク</t>
    </rPh>
    <rPh sb="52" eb="54">
      <t>トウチョウ</t>
    </rPh>
    <rPh sb="55" eb="57">
      <t>スイドウ</t>
    </rPh>
    <rPh sb="57" eb="59">
      <t>リョウキン</t>
    </rPh>
    <rPh sb="60" eb="62">
      <t>ゼンコク</t>
    </rPh>
    <rPh sb="64" eb="66">
      <t>コウガク</t>
    </rPh>
    <rPh sb="67" eb="69">
      <t>ダンタイ</t>
    </rPh>
    <rPh sb="75" eb="77">
      <t>イジョウ</t>
    </rPh>
    <rPh sb="78" eb="80">
      <t>ネア</t>
    </rPh>
    <rPh sb="82" eb="83">
      <t>サ</t>
    </rPh>
    <rPh sb="87" eb="88">
      <t>カンガ</t>
    </rPh>
    <rPh sb="98" eb="100">
      <t>コンゴ</t>
    </rPh>
    <rPh sb="101" eb="103">
      <t>ケイジョウ</t>
    </rPh>
    <rPh sb="103" eb="105">
      <t>シュウシ</t>
    </rPh>
    <rPh sb="105" eb="107">
      <t>ヒリツ</t>
    </rPh>
    <rPh sb="108" eb="110">
      <t>アンテイ</t>
    </rPh>
    <rPh sb="113" eb="114">
      <t>フタタ</t>
    </rPh>
    <rPh sb="115" eb="117">
      <t>ルイセキ</t>
    </rPh>
    <rPh sb="117" eb="120">
      <t>ケッソンキン</t>
    </rPh>
    <rPh sb="121" eb="122">
      <t>カカ</t>
    </rPh>
    <rPh sb="128" eb="130">
      <t>カンリ</t>
    </rPh>
    <rPh sb="130" eb="132">
      <t>ギョウム</t>
    </rPh>
    <rPh sb="132" eb="134">
      <t>ゼンパン</t>
    </rPh>
    <rPh sb="138" eb="140">
      <t>ミナオ</t>
    </rPh>
    <rPh sb="142" eb="144">
      <t>ケントウ</t>
    </rPh>
    <rPh sb="148" eb="149">
      <t>サラ</t>
    </rPh>
    <rPh sb="151" eb="153">
      <t>ケイヒ</t>
    </rPh>
    <rPh sb="154" eb="156">
      <t>サクゲン</t>
    </rPh>
    <rPh sb="157" eb="158">
      <t>ツト</t>
    </rPh>
    <rPh sb="160" eb="162">
      <t>ヒツヨウ</t>
    </rPh>
    <phoneticPr fontId="7"/>
  </si>
  <si>
    <t>　有形固定資産減価償却率は、過去から類似団体及び全国平均とほぼ同じ水準となっており、今後は微減となっていく傾向にある。
　管路経年化率に関しては、現在まで1％以下で推移し類似団体や全国平均よりはかなり低い状況であるが、毎年増えることで施設・管路とも段階的に更新を行っていくが、急務な状況ではない。
　しかし、財政状況も踏まえ健全経営の維持には単年度に負担が集中しないよう、計画的かつ効率的に延命化を図る必要がある。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2" eb="44">
      <t>コンゴ</t>
    </rPh>
    <rPh sb="45" eb="47">
      <t>ビゲン</t>
    </rPh>
    <rPh sb="53" eb="55">
      <t>ケイコウ</t>
    </rPh>
    <rPh sb="61" eb="63">
      <t>カンロ</t>
    </rPh>
    <rPh sb="63" eb="66">
      <t>ケイネンカ</t>
    </rPh>
    <rPh sb="66" eb="67">
      <t>リツ</t>
    </rPh>
    <rPh sb="68" eb="69">
      <t>カン</t>
    </rPh>
    <rPh sb="73" eb="75">
      <t>ゲンザイ</t>
    </rPh>
    <rPh sb="79" eb="81">
      <t>イカ</t>
    </rPh>
    <rPh sb="82" eb="84">
      <t>スイイ</t>
    </rPh>
    <rPh sb="85" eb="87">
      <t>ルイジ</t>
    </rPh>
    <rPh sb="87" eb="89">
      <t>ダンタイ</t>
    </rPh>
    <rPh sb="90" eb="92">
      <t>ゼンコク</t>
    </rPh>
    <rPh sb="92" eb="94">
      <t>ヘイキン</t>
    </rPh>
    <rPh sb="100" eb="101">
      <t>ヒク</t>
    </rPh>
    <rPh sb="102" eb="104">
      <t>ジョウキョウ</t>
    </rPh>
    <rPh sb="109" eb="111">
      <t>マイトシ</t>
    </rPh>
    <rPh sb="111" eb="112">
      <t>フ</t>
    </rPh>
    <rPh sb="117" eb="119">
      <t>シセツ</t>
    </rPh>
    <rPh sb="120" eb="122">
      <t>カンロ</t>
    </rPh>
    <rPh sb="124" eb="127">
      <t>ダンカイテキ</t>
    </rPh>
    <rPh sb="128" eb="130">
      <t>コウシン</t>
    </rPh>
    <rPh sb="131" eb="132">
      <t>オコナ</t>
    </rPh>
    <rPh sb="141" eb="143">
      <t>ジョウキョウ</t>
    </rPh>
    <rPh sb="167" eb="169">
      <t>イジ</t>
    </rPh>
    <rPh sb="171" eb="174">
      <t>タンネンド</t>
    </rPh>
    <rPh sb="175" eb="177">
      <t>フタン</t>
    </rPh>
    <rPh sb="178" eb="180">
      <t>シュウチュウ</t>
    </rPh>
    <rPh sb="186" eb="189">
      <t>ケイカクテキ</t>
    </rPh>
    <rPh sb="191" eb="194">
      <t>コウリツテキ</t>
    </rPh>
    <rPh sb="195" eb="197">
      <t>エンメイ</t>
    </rPh>
    <rPh sb="197" eb="198">
      <t>カ</t>
    </rPh>
    <rPh sb="199" eb="200">
      <t>ハカ</t>
    </rPh>
    <rPh sb="201" eb="203">
      <t>ヒツヨウ</t>
    </rPh>
    <phoneticPr fontId="7"/>
  </si>
  <si>
    <t>　健全性については、経常収支比率の安定により、永年抱えていた累積欠損金が平成27年度で解消することが出来た。
　しかし、流動比率は１００％以上であるが不安定な状況であり、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施設の効率性に関しては、施設利用率が毎年微減しており、将来的な施設利用（規模縮小）を検討し、管理運営の見直しを図る必要がある。
　有収率は類似団体及び全国平均より上回っているが、これまで以上に関係施設等の管理に注視し、更に向上できるよう努める。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60" eb="62">
      <t>リュウドウ</t>
    </rPh>
    <rPh sb="62" eb="64">
      <t>ヒリツ</t>
    </rPh>
    <rPh sb="69" eb="71">
      <t>イジョウ</t>
    </rPh>
    <rPh sb="75" eb="78">
      <t>フアンテイ</t>
    </rPh>
    <rPh sb="79" eb="81">
      <t>ジョウキョウ</t>
    </rPh>
    <rPh sb="85" eb="87">
      <t>キュウスイ</t>
    </rPh>
    <rPh sb="87" eb="89">
      <t>ゲンカ</t>
    </rPh>
    <rPh sb="94" eb="96">
      <t>ヘイセイ</t>
    </rPh>
    <rPh sb="98" eb="100">
      <t>ネンド</t>
    </rPh>
    <rPh sb="101" eb="103">
      <t>ジッシ</t>
    </rPh>
    <rPh sb="105" eb="108">
      <t>ダイキボ</t>
    </rPh>
    <rPh sb="108" eb="110">
      <t>コウシン</t>
    </rPh>
    <rPh sb="110" eb="112">
      <t>コウジ</t>
    </rPh>
    <rPh sb="115" eb="117">
      <t>シホン</t>
    </rPh>
    <rPh sb="117" eb="118">
      <t>ヒ</t>
    </rPh>
    <rPh sb="119" eb="120">
      <t>フ</t>
    </rPh>
    <rPh sb="124" eb="125">
      <t>ナド</t>
    </rPh>
    <rPh sb="127" eb="128">
      <t>フタタ</t>
    </rPh>
    <rPh sb="129" eb="131">
      <t>ルイセキ</t>
    </rPh>
    <rPh sb="131" eb="134">
      <t>ケッソンキン</t>
    </rPh>
    <rPh sb="135" eb="136">
      <t>ショウ</t>
    </rPh>
    <rPh sb="142" eb="143">
      <t>サラ</t>
    </rPh>
    <rPh sb="144" eb="146">
      <t>ケイヒ</t>
    </rPh>
    <rPh sb="146" eb="148">
      <t>ヨクセイ</t>
    </rPh>
    <rPh sb="149" eb="151">
      <t>ジュウシ</t>
    </rPh>
    <rPh sb="153" eb="155">
      <t>ケイエイ</t>
    </rPh>
    <rPh sb="156" eb="157">
      <t>ツト</t>
    </rPh>
    <rPh sb="170" eb="172">
      <t>シセツ</t>
    </rPh>
    <rPh sb="173" eb="176">
      <t>コウリツセイ</t>
    </rPh>
    <rPh sb="177" eb="178">
      <t>カン</t>
    </rPh>
    <rPh sb="182" eb="184">
      <t>シセツ</t>
    </rPh>
    <rPh sb="184" eb="186">
      <t>リヨウ</t>
    </rPh>
    <rPh sb="186" eb="187">
      <t>リツ</t>
    </rPh>
    <rPh sb="188" eb="190">
      <t>マイトシ</t>
    </rPh>
    <rPh sb="190" eb="192">
      <t>ビゲン</t>
    </rPh>
    <rPh sb="197" eb="200">
      <t>ショウライテキ</t>
    </rPh>
    <rPh sb="201" eb="203">
      <t>シセツ</t>
    </rPh>
    <rPh sb="203" eb="205">
      <t>リヨウ</t>
    </rPh>
    <rPh sb="206" eb="208">
      <t>キボ</t>
    </rPh>
    <rPh sb="208" eb="210">
      <t>シュクショウ</t>
    </rPh>
    <rPh sb="212" eb="214">
      <t>ケントウ</t>
    </rPh>
    <rPh sb="216" eb="218">
      <t>カンリ</t>
    </rPh>
    <rPh sb="218" eb="220">
      <t>ウンエイ</t>
    </rPh>
    <rPh sb="221" eb="223">
      <t>ミナオ</t>
    </rPh>
    <rPh sb="225" eb="226">
      <t>ハカ</t>
    </rPh>
    <rPh sb="227" eb="229">
      <t>ヒツヨウ</t>
    </rPh>
    <rPh sb="235" eb="237">
      <t>ユウシュウ</t>
    </rPh>
    <rPh sb="237" eb="238">
      <t>リツ</t>
    </rPh>
    <rPh sb="239" eb="241">
      <t>ルイジ</t>
    </rPh>
    <rPh sb="241" eb="243">
      <t>ダンタイ</t>
    </rPh>
    <rPh sb="243" eb="244">
      <t>オヨ</t>
    </rPh>
    <rPh sb="245" eb="247">
      <t>ゼンコク</t>
    </rPh>
    <rPh sb="247" eb="249">
      <t>ヘイキン</t>
    </rPh>
    <rPh sb="251" eb="253">
      <t>ウワマワ</t>
    </rPh>
    <rPh sb="263" eb="265">
      <t>イジョウ</t>
    </rPh>
    <rPh sb="266" eb="268">
      <t>カンケイ</t>
    </rPh>
    <rPh sb="268" eb="270">
      <t>シセツ</t>
    </rPh>
    <rPh sb="270" eb="271">
      <t>トウ</t>
    </rPh>
    <rPh sb="272" eb="274">
      <t>カンリ</t>
    </rPh>
    <rPh sb="275" eb="277">
      <t>チュウシ</t>
    </rPh>
    <rPh sb="279" eb="280">
      <t>サラ</t>
    </rPh>
    <rPh sb="281" eb="283">
      <t>コウジョウ</t>
    </rPh>
    <rPh sb="288" eb="28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</si>
</sst>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0.13</c:v>
                </c:pt>
                <c:pt idx="3">
                  <c:v>0</c:v>
                </c:pt>
                <c:pt idx="4">
                  <c:v>0</c:v>
                </c:pt>
              </c:numCache>
            </c:numRef>
          </c:val>
        </c:ser>
        <c:dLbls>
          <c:showLegendKey val="0"/>
          <c:showVal val="0"/>
          <c:showCatName val="0"/>
          <c:showSerName val="0"/>
          <c:showPercent val="0"/>
          <c:showBubbleSize val="0"/>
        </c:dLbls>
        <c:gapWidth val="150"/>
        <c:axId val="86430080"/>
        <c:axId val="864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86430080"/>
        <c:axId val="86432000"/>
      </c:lineChart>
      <c:dateAx>
        <c:axId val="86430080"/>
        <c:scaling>
          <c:orientation val="minMax"/>
        </c:scaling>
        <c:delete val="1"/>
        <c:axPos val="b"/>
        <c:numFmt formatCode="ge" sourceLinked="1"/>
        <c:majorTickMark val="none"/>
        <c:minorTickMark val="none"/>
        <c:tickLblPos val="none"/>
        <c:crossAx val="86432000"/>
        <c:crosses val="autoZero"/>
        <c:auto val="1"/>
        <c:lblOffset val="100"/>
        <c:baseTimeUnit val="years"/>
      </c:dateAx>
      <c:valAx>
        <c:axId val="86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114.02</c:v>
                </c:pt>
                <c:pt idx="1">
                  <c:v>115.24</c:v>
                </c:pt>
                <c:pt idx="2">
                  <c:v>126.01</c:v>
                </c:pt>
                <c:pt idx="3">
                  <c:v>128.35</c:v>
                </c:pt>
                <c:pt idx="4">
                  <c:v>125.81</c:v>
                </c:pt>
              </c:numCache>
            </c:numRef>
          </c:val>
        </c:ser>
        <c:dLbls>
          <c:showLegendKey val="0"/>
          <c:showVal val="0"/>
          <c:showCatName val="0"/>
          <c:showSerName val="0"/>
          <c:showPercent val="0"/>
          <c:showBubbleSize val="0"/>
        </c:dLbls>
        <c:gapWidth val="150"/>
        <c:axId val="86740992"/>
        <c:axId val="867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6740992"/>
        <c:axId val="86742912"/>
      </c:lineChart>
      <c:dateAx>
        <c:axId val="86740992"/>
        <c:scaling>
          <c:orientation val="minMax"/>
        </c:scaling>
        <c:delete val="1"/>
        <c:axPos val="b"/>
        <c:numFmt formatCode="ge" sourceLinked="1"/>
        <c:majorTickMark val="none"/>
        <c:minorTickMark val="none"/>
        <c:tickLblPos val="none"/>
        <c:crossAx val="86742912"/>
        <c:crosses val="autoZero"/>
        <c:auto val="1"/>
        <c:lblOffset val="100"/>
        <c:baseTimeUnit val="years"/>
      </c:dateAx>
      <c:valAx>
        <c:axId val="8674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37.75</c:v>
                </c:pt>
                <c:pt idx="1">
                  <c:v>39.28</c:v>
                </c:pt>
                <c:pt idx="2">
                  <c:v>46.21</c:v>
                </c:pt>
                <c:pt idx="3">
                  <c:v>45.2</c:v>
                </c:pt>
                <c:pt idx="4">
                  <c:v>47.34</c:v>
                </c:pt>
              </c:numCache>
            </c:numRef>
          </c:val>
        </c:ser>
        <c:dLbls>
          <c:showLegendKey val="0"/>
          <c:showVal val="0"/>
          <c:showCatName val="0"/>
          <c:showSerName val="0"/>
          <c:showPercent val="0"/>
          <c:showBubbleSize val="0"/>
        </c:dLbls>
        <c:gapWidth val="150"/>
        <c:axId val="86764928"/>
        <c:axId val="926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86764928"/>
        <c:axId val="92685824"/>
      </c:lineChart>
      <c:dateAx>
        <c:axId val="86764928"/>
        <c:scaling>
          <c:orientation val="minMax"/>
        </c:scaling>
        <c:delete val="1"/>
        <c:axPos val="b"/>
        <c:numFmt formatCode="ge" sourceLinked="1"/>
        <c:majorTickMark val="none"/>
        <c:minorTickMark val="none"/>
        <c:tickLblPos val="none"/>
        <c:crossAx val="92685824"/>
        <c:crosses val="autoZero"/>
        <c:auto val="1"/>
        <c:lblOffset val="100"/>
        <c:baseTimeUnit val="years"/>
      </c:dateAx>
      <c:valAx>
        <c:axId val="926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0.23</c:v>
                </c:pt>
                <c:pt idx="1">
                  <c:v>0.23</c:v>
                </c:pt>
                <c:pt idx="2">
                  <c:v>0.37</c:v>
                </c:pt>
                <c:pt idx="3">
                  <c:v>0.9</c:v>
                </c:pt>
                <c:pt idx="4">
                  <c:v>0.9</c:v>
                </c:pt>
              </c:numCache>
            </c:numRef>
          </c:val>
        </c:ser>
        <c:dLbls>
          <c:showLegendKey val="0"/>
          <c:showVal val="0"/>
          <c:showCatName val="0"/>
          <c:showSerName val="0"/>
          <c:showPercent val="0"/>
          <c:showBubbleSize val="0"/>
        </c:dLbls>
        <c:gapWidth val="150"/>
        <c:axId val="92716032"/>
        <c:axId val="92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2716032"/>
        <c:axId val="92718208"/>
      </c:lineChart>
      <c:dateAx>
        <c:axId val="92716032"/>
        <c:scaling>
          <c:orientation val="minMax"/>
        </c:scaling>
        <c:delete val="1"/>
        <c:axPos val="b"/>
        <c:numFmt formatCode="ge" sourceLinked="1"/>
        <c:majorTickMark val="none"/>
        <c:minorTickMark val="none"/>
        <c:tickLblPos val="none"/>
        <c:crossAx val="92718208"/>
        <c:crosses val="autoZero"/>
        <c:auto val="1"/>
        <c:lblOffset val="100"/>
        <c:baseTimeUnit val="years"/>
      </c:dateAx>
      <c:valAx>
        <c:axId val="92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55.04</c:v>
                </c:pt>
                <c:pt idx="1">
                  <c:v>42.07</c:v>
                </c:pt>
                <c:pt idx="2">
                  <c:v>19.510000000000002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92494848"/>
        <c:axId val="92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2494848"/>
        <c:axId val="92501120"/>
      </c:lineChart>
      <c:dateAx>
        <c:axId val="92494848"/>
        <c:scaling>
          <c:orientation val="minMax"/>
        </c:scaling>
        <c:delete val="1"/>
        <c:axPos val="b"/>
        <c:numFmt formatCode="ge" sourceLinked="1"/>
        <c:majorTickMark val="none"/>
        <c:minorTickMark val="none"/>
        <c:tickLblPos val="none"/>
        <c:crossAx val="92501120"/>
        <c:crosses val="autoZero"/>
        <c:auto val="1"/>
        <c:lblOffset val="100"/>
        <c:baseTimeUnit val="years"/>
      </c:dateAx>
      <c:valAx>
        <c:axId val="9250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6041.04</c:v>
                </c:pt>
                <c:pt idx="1">
                  <c:v>10337.790000000001</c:v>
                </c:pt>
                <c:pt idx="2">
                  <c:v>113.03</c:v>
                </c:pt>
                <c:pt idx="3">
                  <c:v>112.44</c:v>
                </c:pt>
                <c:pt idx="4">
                  <c:v>159.75</c:v>
                </c:pt>
              </c:numCache>
            </c:numRef>
          </c:val>
        </c:ser>
        <c:dLbls>
          <c:showLegendKey val="0"/>
          <c:showVal val="0"/>
          <c:showCatName val="0"/>
          <c:showSerName val="0"/>
          <c:showPercent val="0"/>
          <c:showBubbleSize val="0"/>
        </c:dLbls>
        <c:gapWidth val="150"/>
        <c:axId val="92545792"/>
        <c:axId val="92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2545792"/>
        <c:axId val="92547712"/>
      </c:lineChart>
      <c:dateAx>
        <c:axId val="92545792"/>
        <c:scaling>
          <c:orientation val="minMax"/>
        </c:scaling>
        <c:delete val="1"/>
        <c:axPos val="b"/>
        <c:numFmt formatCode="ge" sourceLinked="1"/>
        <c:majorTickMark val="none"/>
        <c:minorTickMark val="none"/>
        <c:tickLblPos val="none"/>
        <c:crossAx val="92547712"/>
        <c:crosses val="autoZero"/>
        <c:auto val="1"/>
        <c:lblOffset val="100"/>
        <c:baseTimeUnit val="years"/>
      </c:dateAx>
      <c:valAx>
        <c:axId val="9254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746.79</c:v>
                </c:pt>
                <c:pt idx="1">
                  <c:v>712.82</c:v>
                </c:pt>
                <c:pt idx="2">
                  <c:v>689.92</c:v>
                </c:pt>
                <c:pt idx="3">
                  <c:v>810.55</c:v>
                </c:pt>
                <c:pt idx="4">
                  <c:v>771.61</c:v>
                </c:pt>
              </c:numCache>
            </c:numRef>
          </c:val>
        </c:ser>
        <c:dLbls>
          <c:showLegendKey val="0"/>
          <c:showVal val="0"/>
          <c:showCatName val="0"/>
          <c:showSerName val="0"/>
          <c:showPercent val="0"/>
          <c:showBubbleSize val="0"/>
        </c:dLbls>
        <c:gapWidth val="150"/>
        <c:axId val="92568192"/>
        <c:axId val="925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2568192"/>
        <c:axId val="92599040"/>
      </c:lineChart>
      <c:dateAx>
        <c:axId val="92568192"/>
        <c:scaling>
          <c:orientation val="minMax"/>
        </c:scaling>
        <c:delete val="1"/>
        <c:axPos val="b"/>
        <c:numFmt formatCode="ge" sourceLinked="1"/>
        <c:majorTickMark val="none"/>
        <c:minorTickMark val="none"/>
        <c:tickLblPos val="none"/>
        <c:crossAx val="92599040"/>
        <c:crosses val="autoZero"/>
        <c:auto val="1"/>
        <c:lblOffset val="100"/>
        <c:baseTimeUnit val="years"/>
      </c:dateAx>
      <c:valAx>
        <c:axId val="925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108.02</c:v>
                </c:pt>
                <c:pt idx="1">
                  <c:v>107.79</c:v>
                </c:pt>
                <c:pt idx="2">
                  <c:v>122.17</c:v>
                </c:pt>
                <c:pt idx="3">
                  <c:v>126.7</c:v>
                </c:pt>
                <c:pt idx="4">
                  <c:v>112.73</c:v>
                </c:pt>
              </c:numCache>
            </c:numRef>
          </c:val>
        </c:ser>
        <c:dLbls>
          <c:showLegendKey val="0"/>
          <c:showVal val="0"/>
          <c:showCatName val="0"/>
          <c:showSerName val="0"/>
          <c:showPercent val="0"/>
          <c:showBubbleSize val="0"/>
        </c:dLbls>
        <c:gapWidth val="150"/>
        <c:axId val="92751744"/>
        <c:axId val="92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2751744"/>
        <c:axId val="92762112"/>
      </c:lineChart>
      <c:dateAx>
        <c:axId val="92751744"/>
        <c:scaling>
          <c:orientation val="minMax"/>
        </c:scaling>
        <c:delete val="1"/>
        <c:axPos val="b"/>
        <c:numFmt formatCode="ge" sourceLinked="1"/>
        <c:majorTickMark val="none"/>
        <c:minorTickMark val="none"/>
        <c:tickLblPos val="none"/>
        <c:crossAx val="92762112"/>
        <c:crosses val="autoZero"/>
        <c:auto val="1"/>
        <c:lblOffset val="100"/>
        <c:baseTimeUnit val="years"/>
      </c:dateAx>
      <c:valAx>
        <c:axId val="92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289.62</c:v>
                </c:pt>
                <c:pt idx="1">
                  <c:v>291.66000000000003</c:v>
                </c:pt>
                <c:pt idx="2">
                  <c:v>258.60000000000002</c:v>
                </c:pt>
                <c:pt idx="3">
                  <c:v>253.85</c:v>
                </c:pt>
                <c:pt idx="4">
                  <c:v>285.32</c:v>
                </c:pt>
              </c:numCache>
            </c:numRef>
          </c:val>
        </c:ser>
        <c:dLbls>
          <c:showLegendKey val="0"/>
          <c:showVal val="0"/>
          <c:showCatName val="0"/>
          <c:showSerName val="0"/>
          <c:showPercent val="0"/>
          <c:showBubbleSize val="0"/>
        </c:dLbls>
        <c:gapWidth val="150"/>
        <c:axId val="92796032"/>
        <c:axId val="927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2796032"/>
        <c:axId val="92797952"/>
      </c:lineChart>
      <c:dateAx>
        <c:axId val="92796032"/>
        <c:scaling>
          <c:orientation val="minMax"/>
        </c:scaling>
        <c:delete val="1"/>
        <c:axPos val="b"/>
        <c:numFmt formatCode="ge" sourceLinked="1"/>
        <c:majorTickMark val="none"/>
        <c:minorTickMark val="none"/>
        <c:tickLblPos val="none"/>
        <c:crossAx val="92797952"/>
        <c:crosses val="autoZero"/>
        <c:auto val="1"/>
        <c:lblOffset val="100"/>
        <c:baseTimeUnit val="years"/>
      </c:dateAx>
      <c:valAx>
        <c:axId val="927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36.47</c:v>
                </c:pt>
                <c:pt idx="1">
                  <c:v>35.700000000000003</c:v>
                </c:pt>
                <c:pt idx="2">
                  <c:v>34.270000000000003</c:v>
                </c:pt>
                <c:pt idx="3">
                  <c:v>33.39</c:v>
                </c:pt>
                <c:pt idx="4">
                  <c:v>33.08</c:v>
                </c:pt>
              </c:numCache>
            </c:numRef>
          </c:val>
        </c:ser>
        <c:dLbls>
          <c:showLegendKey val="0"/>
          <c:showVal val="0"/>
          <c:showCatName val="0"/>
          <c:showSerName val="0"/>
          <c:showPercent val="0"/>
          <c:showBubbleSize val="0"/>
        </c:dLbls>
        <c:gapWidth val="150"/>
        <c:axId val="92820224"/>
        <c:axId val="92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2820224"/>
        <c:axId val="92822144"/>
      </c:lineChart>
      <c:dateAx>
        <c:axId val="92820224"/>
        <c:scaling>
          <c:orientation val="minMax"/>
        </c:scaling>
        <c:delete val="1"/>
        <c:axPos val="b"/>
        <c:numFmt formatCode="ge" sourceLinked="1"/>
        <c:majorTickMark val="none"/>
        <c:minorTickMark val="none"/>
        <c:tickLblPos val="none"/>
        <c:crossAx val="92822144"/>
        <c:crosses val="autoZero"/>
        <c:auto val="1"/>
        <c:lblOffset val="100"/>
        <c:baseTimeUnit val="years"/>
      </c:dateAx>
      <c:valAx>
        <c:axId val="92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92.04</c:v>
                </c:pt>
                <c:pt idx="1">
                  <c:v>91.68</c:v>
                </c:pt>
                <c:pt idx="2">
                  <c:v>91.8</c:v>
                </c:pt>
                <c:pt idx="3">
                  <c:v>91.8</c:v>
                </c:pt>
                <c:pt idx="4">
                  <c:v>91.82</c:v>
                </c:pt>
              </c:numCache>
            </c:numRef>
          </c:val>
        </c:ser>
        <c:dLbls>
          <c:showLegendKey val="0"/>
          <c:showVal val="0"/>
          <c:showCatName val="0"/>
          <c:showSerName val="0"/>
          <c:showPercent val="0"/>
          <c:showBubbleSize val="0"/>
        </c:dLbls>
        <c:gapWidth val="150"/>
        <c:axId val="92860800"/>
        <c:axId val="928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2860800"/>
        <c:axId val="92862720"/>
      </c:lineChart>
      <c:dateAx>
        <c:axId val="92860800"/>
        <c:scaling>
          <c:orientation val="minMax"/>
        </c:scaling>
        <c:delete val="1"/>
        <c:axPos val="b"/>
        <c:numFmt formatCode="ge" sourceLinked="1"/>
        <c:majorTickMark val="none"/>
        <c:minorTickMark val="none"/>
        <c:tickLblPos val="none"/>
        <c:crossAx val="92862720"/>
        <c:crosses val="autoZero"/>
        <c:auto val="1"/>
        <c:lblOffset val="100"/>
        <c:baseTimeUnit val="years"/>
      </c:dateAx>
      <c:valAx>
        <c:axId val="92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37" zoomScale="70" zoomScaleNormal="7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中泊町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11665</v>
      </c>
      <c r="AM8" s="71"/>
      <c r="AN8" s="71"/>
      <c r="AO8" s="71"/>
      <c r="AP8" s="71"/>
      <c r="AQ8" s="71"/>
      <c r="AR8" s="71"/>
      <c r="AS8" s="71"/>
      <c r="AT8" s="67">
        <f>データ!$S$6</f>
        <v>216.34</v>
      </c>
      <c r="AU8" s="68"/>
      <c r="AV8" s="68"/>
      <c r="AW8" s="68"/>
      <c r="AX8" s="68"/>
      <c r="AY8" s="68"/>
      <c r="AZ8" s="68"/>
      <c r="BA8" s="68"/>
      <c r="BB8" s="70">
        <f>データ!$T$6</f>
        <v>53.92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47</v>
      </c>
      <c r="J10" s="68"/>
      <c r="K10" s="68"/>
      <c r="L10" s="68"/>
      <c r="M10" s="68"/>
      <c r="N10" s="68"/>
      <c r="O10" s="69"/>
      <c r="P10" s="70">
        <f>データ!$P$6</f>
        <v>98.8</v>
      </c>
      <c r="Q10" s="70"/>
      <c r="R10" s="70"/>
      <c r="S10" s="70"/>
      <c r="T10" s="70"/>
      <c r="U10" s="70"/>
      <c r="V10" s="70"/>
      <c r="W10" s="71">
        <f>データ!$Q$6</f>
        <v>5907</v>
      </c>
      <c r="X10" s="71"/>
      <c r="Y10" s="71"/>
      <c r="Z10" s="71"/>
      <c r="AA10" s="71"/>
      <c r="AB10" s="71"/>
      <c r="AC10" s="71"/>
      <c r="AD10" s="2"/>
      <c r="AE10" s="2"/>
      <c r="AF10" s="2"/>
      <c r="AG10" s="2"/>
      <c r="AH10" s="5"/>
      <c r="AI10" s="5"/>
      <c r="AJ10" s="5"/>
      <c r="AK10" s="5"/>
      <c r="AL10" s="71">
        <f>データ!$U$6</f>
        <v>11432</v>
      </c>
      <c r="AM10" s="71"/>
      <c r="AN10" s="71"/>
      <c r="AO10" s="71"/>
      <c r="AP10" s="71"/>
      <c r="AQ10" s="71"/>
      <c r="AR10" s="71"/>
      <c r="AS10" s="71"/>
      <c r="AT10" s="67">
        <f>データ!$V$6</f>
        <v>68.5</v>
      </c>
      <c r="AU10" s="68"/>
      <c r="AV10" s="68"/>
      <c r="AW10" s="68"/>
      <c r="AX10" s="68"/>
      <c r="AY10" s="68"/>
      <c r="AZ10" s="68"/>
      <c r="BA10" s="68"/>
      <c r="BB10" s="70">
        <f>データ!$W$6</f>
        <v>166.89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f t="shared" si="3"/>
        <v>0</v>
      </c>
      <c r="N6" s="35" t="str">
        <f t="shared" si="3"/>
        <v>-</v>
      </c>
      <c r="O6" s="35">
        <f t="shared" si="3"/>
        <v>47</v>
      </c>
      <c r="P6" s="35">
        <f t="shared" si="3"/>
        <v>98.8</v>
      </c>
      <c r="Q6" s="35">
        <f t="shared" si="3"/>
        <v>5907</v>
      </c>
      <c r="R6" s="35">
        <f t="shared" si="3"/>
        <v>11665</v>
      </c>
      <c r="S6" s="35">
        <f t="shared" si="3"/>
        <v>216.34</v>
      </c>
      <c r="T6" s="35">
        <f t="shared" si="3"/>
        <v>53.92</v>
      </c>
      <c r="U6" s="35">
        <f t="shared" si="3"/>
        <v>11432</v>
      </c>
      <c r="V6" s="35">
        <f t="shared" si="3"/>
        <v>68.5</v>
      </c>
      <c r="W6" s="35">
        <f t="shared" si="3"/>
        <v>166.89</v>
      </c>
      <c r="X6" s="36">
        <f>IF(X7="",NA(),X7)</f>
        <v>114.02</v>
      </c>
      <c r="Y6" s="36">
        <f t="shared" ref="Y6:AG6" si="4">IF(Y7="",NA(),Y7)</f>
        <v>115.24</v>
      </c>
      <c r="Z6" s="36">
        <f t="shared" si="4"/>
        <v>126.01</v>
      </c>
      <c r="AA6" s="36">
        <f t="shared" si="4"/>
        <v>128.35</v>
      </c>
      <c r="AB6" s="36">
        <f t="shared" si="4"/>
        <v>125.81</v>
      </c>
      <c r="AC6" s="36">
        <f t="shared" si="4"/>
        <v>108.33</v>
      </c>
      <c r="AD6" s="36">
        <f t="shared" si="4"/>
        <v>107.95</v>
      </c>
      <c r="AE6" s="36">
        <f t="shared" si="4"/>
        <v>109.49</v>
      </c>
      <c r="AF6" s="36">
        <f t="shared" si="4"/>
        <v>111.06</v>
      </c>
      <c r="AG6" s="36">
        <f t="shared" si="4"/>
        <v>111.34</v>
      </c>
      <c r="AH6" s="35" t="str">
        <f>IF(AH7="","",IF(AH7="-","【-】","【"&amp;SUBSTITUTE(TEXT(AH7,"#,##0.00"),"-","△")&amp;"】"))</f>
        <v>【114.35】</v>
      </c>
      <c r="AI6" s="36">
        <f>IF(AI7="",NA(),AI7)</f>
        <v>55.04</v>
      </c>
      <c r="AJ6" s="36">
        <f t="shared" ref="AJ6:AR6" si="5">IF(AJ7="",NA(),AJ7)</f>
        <v>42.07</v>
      </c>
      <c r="AK6" s="36">
        <f t="shared" si="5"/>
        <v>19.510000000000002</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6041.04</v>
      </c>
      <c r="AU6" s="36">
        <f t="shared" ref="AU6:BC6" si="6">IF(AU7="",NA(),AU7)</f>
        <v>10337.790000000001</v>
      </c>
      <c r="AV6" s="36">
        <f t="shared" si="6"/>
        <v>113.03</v>
      </c>
      <c r="AW6" s="36">
        <f t="shared" si="6"/>
        <v>112.44</v>
      </c>
      <c r="AX6" s="36">
        <f t="shared" si="6"/>
        <v>159.75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746.79</v>
      </c>
      <c r="BF6" s="36">
        <f t="shared" ref="BF6:BN6" si="7">IF(BF7="",NA(),BF7)</f>
        <v>712.82</v>
      </c>
      <c r="BG6" s="36">
        <f t="shared" si="7"/>
        <v>689.92</v>
      </c>
      <c r="BH6" s="36">
        <f t="shared" si="7"/>
        <v>810.55</v>
      </c>
      <c r="BI6" s="36">
        <f t="shared" si="7"/>
        <v>771.61</v>
      </c>
      <c r="BJ6" s="36">
        <f t="shared" si="7"/>
        <v>458</v>
      </c>
      <c r="BK6" s="36">
        <f t="shared" si="7"/>
        <v>443.13</v>
      </c>
      <c r="BL6" s="36">
        <f t="shared" si="7"/>
        <v>442.54</v>
      </c>
      <c r="BM6" s="36">
        <f t="shared" si="7"/>
        <v>431</v>
      </c>
      <c r="BN6" s="36">
        <f t="shared" si="7"/>
        <v>422.5</v>
      </c>
      <c r="BO6" s="35" t="str">
        <f>IF(BO7="","",IF(BO7="-","【-】","【"&amp;SUBSTITUTE(TEXT(BO7,"#,##0.00"),"-","△")&amp;"】"))</f>
        <v>【270.87】</v>
      </c>
      <c r="BP6" s="36">
        <f>IF(BP7="",NA(),BP7)</f>
        <v>108.02</v>
      </c>
      <c r="BQ6" s="36">
        <f t="shared" ref="BQ6:BY6" si="8">IF(BQ7="",NA(),BQ7)</f>
        <v>107.79</v>
      </c>
      <c r="BR6" s="36">
        <f t="shared" si="8"/>
        <v>122.17</v>
      </c>
      <c r="BS6" s="36">
        <f t="shared" si="8"/>
        <v>126.7</v>
      </c>
      <c r="BT6" s="36">
        <f t="shared" si="8"/>
        <v>112.73</v>
      </c>
      <c r="BU6" s="36">
        <f t="shared" si="8"/>
        <v>96.27</v>
      </c>
      <c r="BV6" s="36">
        <f t="shared" si="8"/>
        <v>95.4</v>
      </c>
      <c r="BW6" s="36">
        <f t="shared" si="8"/>
        <v>98.6</v>
      </c>
      <c r="BX6" s="36">
        <f t="shared" si="8"/>
        <v>100.82</v>
      </c>
      <c r="BY6" s="36">
        <f t="shared" si="8"/>
        <v>101.64</v>
      </c>
      <c r="BZ6" s="35" t="str">
        <f>IF(BZ7="","",IF(BZ7="-","【-】","【"&amp;SUBSTITUTE(TEXT(BZ7,"#,##0.00"),"-","△")&amp;"】"))</f>
        <v>【105.59】</v>
      </c>
      <c r="CA6" s="36">
        <f>IF(CA7="",NA(),CA7)</f>
        <v>289.62</v>
      </c>
      <c r="CB6" s="36">
        <f t="shared" ref="CB6:CJ6" si="9">IF(CB7="",NA(),CB7)</f>
        <v>291.66000000000003</v>
      </c>
      <c r="CC6" s="36">
        <f t="shared" si="9"/>
        <v>258.60000000000002</v>
      </c>
      <c r="CD6" s="36">
        <f t="shared" si="9"/>
        <v>253.85</v>
      </c>
      <c r="CE6" s="36">
        <f t="shared" si="9"/>
        <v>285.32</v>
      </c>
      <c r="CF6" s="36">
        <f t="shared" si="9"/>
        <v>186.94</v>
      </c>
      <c r="CG6" s="36">
        <f t="shared" si="9"/>
        <v>186.15</v>
      </c>
      <c r="CH6" s="36">
        <f t="shared" si="9"/>
        <v>181.67</v>
      </c>
      <c r="CI6" s="36">
        <f t="shared" si="9"/>
        <v>179.55</v>
      </c>
      <c r="CJ6" s="36">
        <f t="shared" si="9"/>
        <v>179.16</v>
      </c>
      <c r="CK6" s="35" t="str">
        <f>IF(CK7="","",IF(CK7="-","【-】","【"&amp;SUBSTITUTE(TEXT(CK7,"#,##0.00"),"-","△")&amp;"】"))</f>
        <v>【163.27】</v>
      </c>
      <c r="CL6" s="36">
        <f>IF(CL7="",NA(),CL7)</f>
        <v>36.47</v>
      </c>
      <c r="CM6" s="36">
        <f t="shared" ref="CM6:CU6" si="10">IF(CM7="",NA(),CM7)</f>
        <v>35.700000000000003</v>
      </c>
      <c r="CN6" s="36">
        <f t="shared" si="10"/>
        <v>34.270000000000003</v>
      </c>
      <c r="CO6" s="36">
        <f t="shared" si="10"/>
        <v>33.39</v>
      </c>
      <c r="CP6" s="36">
        <f t="shared" si="10"/>
        <v>33.08</v>
      </c>
      <c r="CQ6" s="36">
        <f t="shared" si="10"/>
        <v>54.51</v>
      </c>
      <c r="CR6" s="36">
        <f t="shared" si="10"/>
        <v>54.47</v>
      </c>
      <c r="CS6" s="36">
        <f t="shared" si="10"/>
        <v>53.61</v>
      </c>
      <c r="CT6" s="36">
        <f t="shared" si="10"/>
        <v>53.52</v>
      </c>
      <c r="CU6" s="36">
        <f t="shared" si="10"/>
        <v>54.24</v>
      </c>
      <c r="CV6" s="35" t="str">
        <f>IF(CV7="","",IF(CV7="-","【-】","【"&amp;SUBSTITUTE(TEXT(CV7,"#,##0.00"),"-","△")&amp;"】"))</f>
        <v>【59.94】</v>
      </c>
      <c r="CW6" s="36">
        <f>IF(CW7="",NA(),CW7)</f>
        <v>92.04</v>
      </c>
      <c r="CX6" s="36">
        <f t="shared" ref="CX6:DF6" si="11">IF(CX7="",NA(),CX7)</f>
        <v>91.68</v>
      </c>
      <c r="CY6" s="36">
        <f t="shared" si="11"/>
        <v>91.8</v>
      </c>
      <c r="CZ6" s="36">
        <f t="shared" si="11"/>
        <v>91.8</v>
      </c>
      <c r="DA6" s="36">
        <f t="shared" si="11"/>
        <v>91.82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37.75</v>
      </c>
      <c r="DI6" s="36">
        <f t="shared" ref="DI6:DQ6" si="12">IF(DI7="",NA(),DI7)</f>
        <v>39.28</v>
      </c>
      <c r="DJ6" s="36">
        <f t="shared" si="12"/>
        <v>46.21</v>
      </c>
      <c r="DK6" s="36">
        <f t="shared" si="12"/>
        <v>45.2</v>
      </c>
      <c r="DL6" s="36">
        <f t="shared" si="12"/>
        <v>47.34</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0.23</v>
      </c>
      <c r="DT6" s="36">
        <f t="shared" ref="DT6:EB6" si="13">IF(DT7="",NA(),DT7)</f>
        <v>0.23</v>
      </c>
      <c r="DU6" s="36">
        <f t="shared" si="13"/>
        <v>0.37</v>
      </c>
      <c r="DV6" s="36">
        <f t="shared" si="13"/>
        <v>0.9</v>
      </c>
      <c r="DW6" s="36">
        <f t="shared" si="13"/>
        <v>0.9</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6">
        <f t="shared" si="14"/>
        <v>0.13</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23876</v>
      </c>
      <c r="D7" s="38">
        <v>46</v>
      </c>
      <c r="E7" s="38">
        <v>1</v>
      </c>
      <c r="F7" s="38">
        <v>0</v>
      </c>
      <c r="G7" s="38">
        <v>1</v>
      </c>
      <c r="H7" s="38" t="s">
        <v>105</v>
      </c>
      <c r="I7" s="38" t="s">
        <v>106</v>
      </c>
      <c r="J7" s="38" t="s">
        <v>107</v>
      </c>
      <c r="K7" s="38" t="s">
        <v>108</v>
      </c>
      <c r="L7" s="38" t="s">
        <v>109</v>
      </c>
      <c r="M7" s="38"/>
      <c r="N7" s="39" t="s">
        <v>110</v>
      </c>
      <c r="O7" s="39">
        <v>47</v>
      </c>
      <c r="P7" s="39">
        <v>98.8</v>
      </c>
      <c r="Q7" s="39">
        <v>5907</v>
      </c>
      <c r="R7" s="39">
        <v>11665</v>
      </c>
      <c r="S7" s="39">
        <v>216.34</v>
      </c>
      <c r="T7" s="39">
        <v>53.92</v>
      </c>
      <c r="U7" s="39">
        <v>11432</v>
      </c>
      <c r="V7" s="39">
        <v>68.5</v>
      </c>
      <c r="W7" s="39">
        <v>166.89</v>
      </c>
      <c r="X7" s="39">
        <v>114.02</v>
      </c>
      <c r="Y7" s="39">
        <v>115.24</v>
      </c>
      <c r="Z7" s="39">
        <v>126.01</v>
      </c>
      <c r="AA7" s="39">
        <v>128.35</v>
      </c>
      <c r="AB7" s="39">
        <v>125.81</v>
      </c>
      <c r="AC7" s="39">
        <v>108.33</v>
      </c>
      <c r="AD7" s="39">
        <v>107.95</v>
      </c>
      <c r="AE7" s="39">
        <v>109.49</v>
      </c>
      <c r="AF7" s="39">
        <v>111.06</v>
      </c>
      <c r="AG7" s="39">
        <v>111.34</v>
      </c>
      <c r="AH7" s="39">
        <v>114.35</v>
      </c>
      <c r="AI7" s="39">
        <v>55.04</v>
      </c>
      <c r="AJ7" s="39">
        <v>42.07</v>
      </c>
      <c r="AK7" s="39">
        <v>19.510000000000002</v>
      </c>
      <c r="AL7" s="39">
        <v>0</v>
      </c>
      <c r="AM7" s="39">
        <v>0</v>
      </c>
      <c r="AN7" s="39">
        <v>15.69</v>
      </c>
      <c r="AO7" s="39">
        <v>13.47</v>
      </c>
      <c r="AP7" s="39">
        <v>9.49</v>
      </c>
      <c r="AQ7" s="39">
        <v>9.35</v>
      </c>
      <c r="AR7" s="39">
        <v>10.130000000000001</v>
      </c>
      <c r="AS7" s="39">
        <v>0.79</v>
      </c>
      <c r="AT7" s="39">
        <v>6041.04</v>
      </c>
      <c r="AU7" s="39">
        <v>10337.790000000001</v>
      </c>
      <c r="AV7" s="39">
        <v>113.03</v>
      </c>
      <c r="AW7" s="39">
        <v>112.44</v>
      </c>
      <c r="AX7" s="39">
        <v>159.75</v>
      </c>
      <c r="AY7" s="39">
        <v>1159.4100000000001</v>
      </c>
      <c r="AZ7" s="39">
        <v>1081.23</v>
      </c>
      <c r="BA7" s="39">
        <v>406.37</v>
      </c>
      <c r="BB7" s="39">
        <v>398.29</v>
      </c>
      <c r="BC7" s="39">
        <v>388.67</v>
      </c>
      <c r="BD7" s="39">
        <v>262.87</v>
      </c>
      <c r="BE7" s="39">
        <v>746.79</v>
      </c>
      <c r="BF7" s="39">
        <v>712.82</v>
      </c>
      <c r="BG7" s="39">
        <v>689.92</v>
      </c>
      <c r="BH7" s="39">
        <v>810.55</v>
      </c>
      <c r="BI7" s="39">
        <v>771.61</v>
      </c>
      <c r="BJ7" s="39">
        <v>458</v>
      </c>
      <c r="BK7" s="39">
        <v>443.13</v>
      </c>
      <c r="BL7" s="39">
        <v>442.54</v>
      </c>
      <c r="BM7" s="39">
        <v>431</v>
      </c>
      <c r="BN7" s="39">
        <v>422.5</v>
      </c>
      <c r="BO7" s="39">
        <v>270.87</v>
      </c>
      <c r="BP7" s="39">
        <v>108.02</v>
      </c>
      <c r="BQ7" s="39">
        <v>107.79</v>
      </c>
      <c r="BR7" s="39">
        <v>122.17</v>
      </c>
      <c r="BS7" s="39">
        <v>126.7</v>
      </c>
      <c r="BT7" s="39">
        <v>112.73</v>
      </c>
      <c r="BU7" s="39">
        <v>96.27</v>
      </c>
      <c r="BV7" s="39">
        <v>95.4</v>
      </c>
      <c r="BW7" s="39">
        <v>98.6</v>
      </c>
      <c r="BX7" s="39">
        <v>100.82</v>
      </c>
      <c r="BY7" s="39">
        <v>101.64</v>
      </c>
      <c r="BZ7" s="39">
        <v>105.59</v>
      </c>
      <c r="CA7" s="39">
        <v>289.62</v>
      </c>
      <c r="CB7" s="39">
        <v>291.66000000000003</v>
      </c>
      <c r="CC7" s="39">
        <v>258.60000000000002</v>
      </c>
      <c r="CD7" s="39">
        <v>253.85</v>
      </c>
      <c r="CE7" s="39">
        <v>285.32</v>
      </c>
      <c r="CF7" s="39">
        <v>186.94</v>
      </c>
      <c r="CG7" s="39">
        <v>186.15</v>
      </c>
      <c r="CH7" s="39">
        <v>181.67</v>
      </c>
      <c r="CI7" s="39">
        <v>179.55</v>
      </c>
      <c r="CJ7" s="39">
        <v>179.16</v>
      </c>
      <c r="CK7" s="39">
        <v>163.27000000000001</v>
      </c>
      <c r="CL7" s="39">
        <v>36.47</v>
      </c>
      <c r="CM7" s="39">
        <v>35.700000000000003</v>
      </c>
      <c r="CN7" s="39">
        <v>34.270000000000003</v>
      </c>
      <c r="CO7" s="39">
        <v>33.39</v>
      </c>
      <c r="CP7" s="39">
        <v>33.08</v>
      </c>
      <c r="CQ7" s="39">
        <v>54.51</v>
      </c>
      <c r="CR7" s="39">
        <v>54.47</v>
      </c>
      <c r="CS7" s="39">
        <v>53.61</v>
      </c>
      <c r="CT7" s="39">
        <v>53.52</v>
      </c>
      <c r="CU7" s="39">
        <v>54.24</v>
      </c>
      <c r="CV7" s="39">
        <v>59.94</v>
      </c>
      <c r="CW7" s="39">
        <v>92.04</v>
      </c>
      <c r="CX7" s="39">
        <v>91.68</v>
      </c>
      <c r="CY7" s="39">
        <v>91.8</v>
      </c>
      <c r="CZ7" s="39">
        <v>91.8</v>
      </c>
      <c r="DA7" s="39">
        <v>91.82</v>
      </c>
      <c r="DB7" s="39">
        <v>81.790000000000006</v>
      </c>
      <c r="DC7" s="39">
        <v>81.459999999999994</v>
      </c>
      <c r="DD7" s="39">
        <v>81.31</v>
      </c>
      <c r="DE7" s="39">
        <v>81.459999999999994</v>
      </c>
      <c r="DF7" s="39">
        <v>81.680000000000007</v>
      </c>
      <c r="DG7" s="39">
        <v>90.22</v>
      </c>
      <c r="DH7" s="39">
        <v>37.75</v>
      </c>
      <c r="DI7" s="39">
        <v>39.28</v>
      </c>
      <c r="DJ7" s="39">
        <v>46.21</v>
      </c>
      <c r="DK7" s="39">
        <v>45.2</v>
      </c>
      <c r="DL7" s="39">
        <v>47.34</v>
      </c>
      <c r="DM7" s="39">
        <v>37.799999999999997</v>
      </c>
      <c r="DN7" s="39">
        <v>38.520000000000003</v>
      </c>
      <c r="DO7" s="39">
        <v>46.67</v>
      </c>
      <c r="DP7" s="39">
        <v>47.7</v>
      </c>
      <c r="DQ7" s="39">
        <v>48.14</v>
      </c>
      <c r="DR7" s="39">
        <v>47.91</v>
      </c>
      <c r="DS7" s="39">
        <v>0.23</v>
      </c>
      <c r="DT7" s="39">
        <v>0.23</v>
      </c>
      <c r="DU7" s="39">
        <v>0.37</v>
      </c>
      <c r="DV7" s="39">
        <v>0.9</v>
      </c>
      <c r="DW7" s="39">
        <v>0.9</v>
      </c>
      <c r="DX7" s="39">
        <v>8.2200000000000006</v>
      </c>
      <c r="DY7" s="39">
        <v>9.43</v>
      </c>
      <c r="DZ7" s="39">
        <v>10.029999999999999</v>
      </c>
      <c r="EA7" s="39">
        <v>7.26</v>
      </c>
      <c r="EB7" s="39">
        <v>11.13</v>
      </c>
      <c r="EC7" s="39">
        <v>15</v>
      </c>
      <c r="ED7" s="39">
        <v>0</v>
      </c>
      <c r="EE7" s="39">
        <v>0</v>
      </c>
      <c r="EF7" s="39">
        <v>0.13</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中泊町</cp:lastModifiedBy>
  <dcterms:created xsi:type="dcterms:W3CDTF">2017-12-25T01:20:59Z</dcterms:created>
  <dcterms:modified xsi:type="dcterms:W3CDTF">2018-02-07T05:07:50Z</dcterms:modified>
  <cp:category/>
</cp:coreProperties>
</file>